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wnloads\"/>
    </mc:Choice>
  </mc:AlternateContent>
  <xr:revisionPtr revIDLastSave="0" documentId="13_ncr:1_{E726B052-079A-4B2E-9CA6-D6A1BC265DCB}" xr6:coauthVersionLast="47" xr6:coauthVersionMax="47" xr10:uidLastSave="{00000000-0000-0000-0000-000000000000}"/>
  <bookViews>
    <workbookView xWindow="23820" yWindow="3270" windowWidth="39960" windowHeight="17610" xr2:uid="{9F0E6967-2FA6-4228-91C4-BEC94508EBFD}"/>
  </bookViews>
  <sheets>
    <sheet name="Abfrage" sheetId="2" r:id="rId1"/>
    <sheet name="Daten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E16" i="2" s="1"/>
  <c r="M8" i="2"/>
  <c r="M15" i="2"/>
  <c r="M17" i="2"/>
  <c r="M5" i="2" s="1"/>
  <c r="M26" i="2"/>
  <c r="M27" i="2" s="1"/>
  <c r="M29" i="2"/>
  <c r="M23" i="2"/>
  <c r="G18" i="2" l="1"/>
  <c r="E19" i="2" s="1"/>
  <c r="D26" i="2" s="1"/>
  <c r="E3" i="2"/>
  <c r="E25" i="2" s="1"/>
  <c r="C3" i="2"/>
  <c r="M11" i="2"/>
  <c r="M20" i="2" s="1"/>
  <c r="E26" i="2" l="1"/>
  <c r="E27" i="2"/>
</calcChain>
</file>

<file path=xl/sharedStrings.xml><?xml version="1.0" encoding="utf-8"?>
<sst xmlns="http://schemas.openxmlformats.org/spreadsheetml/2006/main" count="1069" uniqueCount="546">
  <si>
    <t>Aachen</t>
  </si>
  <si>
    <t>bis 230,00 kg =  Minimum 11,50</t>
  </si>
  <si>
    <t>ab 231,00 kg = 0,05 EUR/kg</t>
  </si>
  <si>
    <t>Fulltruck = 250,00</t>
  </si>
  <si>
    <t>Zone</t>
  </si>
  <si>
    <t>Min €</t>
  </si>
  <si>
    <t>€  je 1 KG</t>
  </si>
  <si>
    <t>Fulltruck</t>
  </si>
  <si>
    <t>bis10Km</t>
  </si>
  <si>
    <t>bis 25KM</t>
  </si>
  <si>
    <t>bis50Km</t>
  </si>
  <si>
    <t>bis75km</t>
  </si>
  <si>
    <t>bis100km</t>
  </si>
  <si>
    <t>bis150km</t>
  </si>
  <si>
    <t>bis 275,00 kg =  Minimum 16,50</t>
  </si>
  <si>
    <t>ab 276,00 kg = 0,06 EUR/kg</t>
  </si>
  <si>
    <t>Fulltruck = 300,00</t>
  </si>
  <si>
    <t>bis200km</t>
  </si>
  <si>
    <t>Ahaus</t>
  </si>
  <si>
    <t>Ahlen</t>
  </si>
  <si>
    <t>Ahrbrück</t>
  </si>
  <si>
    <t>Aldenhoven</t>
  </si>
  <si>
    <t>Alfhausen</t>
  </si>
  <si>
    <t>Alfter</t>
  </si>
  <si>
    <t>Almersbach</t>
  </si>
  <si>
    <t>Alpen</t>
  </si>
  <si>
    <t>Alsdorf</t>
  </si>
  <si>
    <t>Altena</t>
  </si>
  <si>
    <t>Altenahr</t>
  </si>
  <si>
    <t>Altenbeken</t>
  </si>
  <si>
    <t>Altenberge</t>
  </si>
  <si>
    <t>Anröchte</t>
  </si>
  <si>
    <t>Arnsberg</t>
  </si>
  <si>
    <t>Asbach</t>
  </si>
  <si>
    <t>Ascheberg</t>
  </si>
  <si>
    <t>Attendorn</t>
  </si>
  <si>
    <t>Bad Bentheim</t>
  </si>
  <si>
    <t>Bad Berleburg</t>
  </si>
  <si>
    <t>Bad Breisig</t>
  </si>
  <si>
    <t>Bad Driburg</t>
  </si>
  <si>
    <t>Bad Honnef</t>
  </si>
  <si>
    <t>Bad Hönningen</t>
  </si>
  <si>
    <t>Bad Iburg</t>
  </si>
  <si>
    <t>Bad Laasphe</t>
  </si>
  <si>
    <t>Bad Laer</t>
  </si>
  <si>
    <t>Bad Lippspringe</t>
  </si>
  <si>
    <t>Bad Marienberg</t>
  </si>
  <si>
    <t>Bad Münstereifel</t>
  </si>
  <si>
    <t>Bad Neuenahr-Ahrweiler</t>
  </si>
  <si>
    <t>Bad Oeynhausen</t>
  </si>
  <si>
    <t>Bad Rothenfelde</t>
  </si>
  <si>
    <t>Bad Salzuflen</t>
  </si>
  <si>
    <t>Bad Sassendorf</t>
  </si>
  <si>
    <t>Bad Wünnenberg</t>
  </si>
  <si>
    <t>Baesweiler</t>
  </si>
  <si>
    <t>Balve</t>
  </si>
  <si>
    <t>Barweiler</t>
  </si>
  <si>
    <t>Bauler</t>
  </si>
  <si>
    <t>Bawinkel</t>
  </si>
  <si>
    <t>Beckum</t>
  </si>
  <si>
    <t>Bedburg</t>
  </si>
  <si>
    <t>Bedburg-Hau</t>
  </si>
  <si>
    <t>Beelen</t>
  </si>
  <si>
    <t>Beesten</t>
  </si>
  <si>
    <t>Belm</t>
  </si>
  <si>
    <t>bis 365,00 kg =  Minimum 25,50</t>
  </si>
  <si>
    <t>ab 366,00 kg = 0,07 EUR/kg</t>
  </si>
  <si>
    <t>Fulltruck = 350,00</t>
  </si>
  <si>
    <t>Bergheim</t>
  </si>
  <si>
    <t>Bergisch Gladbach</t>
  </si>
  <si>
    <t>Bergkamen</t>
  </si>
  <si>
    <t>Bergneustadt</t>
  </si>
  <si>
    <t>Bersenbrück</t>
  </si>
  <si>
    <t>Bestwig</t>
  </si>
  <si>
    <t>Betzdorf</t>
  </si>
  <si>
    <t>Bielefeld</t>
  </si>
  <si>
    <t>Billerbeck</t>
  </si>
  <si>
    <t>Bissendorf</t>
  </si>
  <si>
    <t>Blankenheim</t>
  </si>
  <si>
    <t>Bocholt</t>
  </si>
  <si>
    <t>Bochum</t>
  </si>
  <si>
    <t>Bohmte</t>
  </si>
  <si>
    <t>Bönen</t>
  </si>
  <si>
    <t>Bonn</t>
  </si>
  <si>
    <t>Borchen</t>
  </si>
  <si>
    <t>Borken</t>
  </si>
  <si>
    <t>Borler</t>
  </si>
  <si>
    <t>Bornheim</t>
  </si>
  <si>
    <t>Bottrop</t>
  </si>
  <si>
    <t>Brachbach</t>
  </si>
  <si>
    <t>Brakel</t>
  </si>
  <si>
    <t>Bramsche</t>
  </si>
  <si>
    <t>Breckerfeld</t>
  </si>
  <si>
    <t>Brilon</t>
  </si>
  <si>
    <t>Bruchhausen</t>
  </si>
  <si>
    <t>Brüggen</t>
  </si>
  <si>
    <t>Brühl</t>
  </si>
  <si>
    <t>Buchholz (Westerwald)</t>
  </si>
  <si>
    <t>Bünde</t>
  </si>
  <si>
    <t>Burbach</t>
  </si>
  <si>
    <t>Büren</t>
  </si>
  <si>
    <t>Burscheid</t>
  </si>
  <si>
    <t>Castrop-Rauxel</t>
  </si>
  <si>
    <t>Coesfeld</t>
  </si>
  <si>
    <t>Daaden</t>
  </si>
  <si>
    <t>Dahlem</t>
  </si>
  <si>
    <t>Damme</t>
  </si>
  <si>
    <t>Dankerath</t>
  </si>
  <si>
    <t>Datteln</t>
  </si>
  <si>
    <t>Dattenberg</t>
  </si>
  <si>
    <t>Datzeroth</t>
  </si>
  <si>
    <t>Dedenbach</t>
  </si>
  <si>
    <t>Delbrück</t>
  </si>
  <si>
    <t>Dernau</t>
  </si>
  <si>
    <t>Dernbach</t>
  </si>
  <si>
    <t>Dernbach (Westerwald)</t>
  </si>
  <si>
    <t>Derschen</t>
  </si>
  <si>
    <t>Detmold</t>
  </si>
  <si>
    <t>Dinslaken</t>
  </si>
  <si>
    <t>Dissen am Teutoburger Wald</t>
  </si>
  <si>
    <t>Dormagen</t>
  </si>
  <si>
    <t>Dorsten</t>
  </si>
  <si>
    <t>Dortmund</t>
  </si>
  <si>
    <t>Drensteinfurt</t>
  </si>
  <si>
    <t>Drolshagen</t>
  </si>
  <si>
    <t>Duisburg</t>
  </si>
  <si>
    <t>Dülmen</t>
  </si>
  <si>
    <t>Düren</t>
  </si>
  <si>
    <t>Düsseldorf</t>
  </si>
  <si>
    <t>Eitorf</t>
  </si>
  <si>
    <t>Elben</t>
  </si>
  <si>
    <t>Elsdorf</t>
  </si>
  <si>
    <t>Emlichheim</t>
  </si>
  <si>
    <t>Emmerich</t>
  </si>
  <si>
    <t>Emmerzhausen</t>
  </si>
  <si>
    <t>Emsbüren</t>
  </si>
  <si>
    <t>Emsdetten</t>
  </si>
  <si>
    <t>Engden</t>
  </si>
  <si>
    <t>bis 395,00 kg =  Minimum 35,50</t>
  </si>
  <si>
    <t>ab 396,00 kg = 0,09 EUR/kg</t>
  </si>
  <si>
    <t>Fulltruck = 375,00</t>
  </si>
  <si>
    <t>Engelskirchen</t>
  </si>
  <si>
    <t>Ennepetal</t>
  </si>
  <si>
    <t>Ennigerloh</t>
  </si>
  <si>
    <t>Ense</t>
  </si>
  <si>
    <t>Erftstadt</t>
  </si>
  <si>
    <t>Erkelenz</t>
  </si>
  <si>
    <t>Erkrath</t>
  </si>
  <si>
    <t>Erndtebrück</t>
  </si>
  <si>
    <t>Erpel</t>
  </si>
  <si>
    <t>Ersfeld</t>
  </si>
  <si>
    <t>Erwitte</t>
  </si>
  <si>
    <t>Esche</t>
  </si>
  <si>
    <t>Eschweiler</t>
  </si>
  <si>
    <t>Eslohe</t>
  </si>
  <si>
    <t>Essen</t>
  </si>
  <si>
    <t>Essen (Oldenburg)</t>
  </si>
  <si>
    <t>Euskirchen</t>
  </si>
  <si>
    <t>Everswinkel</t>
  </si>
  <si>
    <t>Finnentrop</t>
  </si>
  <si>
    <t>Frechen</t>
  </si>
  <si>
    <t>Freudenberg</t>
  </si>
  <si>
    <t>Friesenhagen</t>
  </si>
  <si>
    <t>Fröndenberg</t>
  </si>
  <si>
    <t>Fürstenau</t>
  </si>
  <si>
    <t>Gangelt</t>
  </si>
  <si>
    <t>Geeste</t>
  </si>
  <si>
    <t>Geilenkirchen</t>
  </si>
  <si>
    <t>Geldern</t>
  </si>
  <si>
    <t>Gelsenkirchen</t>
  </si>
  <si>
    <t>Georgsmarienhütte</t>
  </si>
  <si>
    <t>Gescher</t>
  </si>
  <si>
    <t>Geseke</t>
  </si>
  <si>
    <t>Getelo</t>
  </si>
  <si>
    <t>Gevelsberg</t>
  </si>
  <si>
    <t>Gladbeck</t>
  </si>
  <si>
    <t>Glandorf</t>
  </si>
  <si>
    <t>Goch</t>
  </si>
  <si>
    <t>Gönnersdorf</t>
  </si>
  <si>
    <t>Grafschaft</t>
  </si>
  <si>
    <t>Grefrath</t>
  </si>
  <si>
    <t>Greven</t>
  </si>
  <si>
    <t>Grevenbroich</t>
  </si>
  <si>
    <t>Gronau (Westfalen)</t>
  </si>
  <si>
    <t>Gummersbach</t>
  </si>
  <si>
    <t>Gütersloh</t>
  </si>
  <si>
    <t>Haan</t>
  </si>
  <si>
    <t>Hachenburg</t>
  </si>
  <si>
    <t>Hagen</t>
  </si>
  <si>
    <t>Hagen am Teutoburger Wald</t>
  </si>
  <si>
    <t>Hallenberg</t>
  </si>
  <si>
    <t>Haltern am See</t>
  </si>
  <si>
    <t>Halver</t>
  </si>
  <si>
    <t>Hamm</t>
  </si>
  <si>
    <t>Hamminkeln</t>
  </si>
  <si>
    <t>Hasbergen</t>
  </si>
  <si>
    <t>Haselünne</t>
  </si>
  <si>
    <t>Hattingen</t>
  </si>
  <si>
    <t>Havixbeck</t>
  </si>
  <si>
    <t>Heek</t>
  </si>
  <si>
    <t>Heiden</t>
  </si>
  <si>
    <t>Heiligenhaus</t>
  </si>
  <si>
    <t>Heimbach</t>
  </si>
  <si>
    <t>Heinsberg</t>
  </si>
  <si>
    <t>Hellenthal</t>
  </si>
  <si>
    <t>Hemer</t>
  </si>
  <si>
    <t>Hengasch</t>
  </si>
  <si>
    <t>Hennef</t>
  </si>
  <si>
    <t>Herdecke</t>
  </si>
  <si>
    <t>Herford</t>
  </si>
  <si>
    <t>Herne</t>
  </si>
  <si>
    <t>Herscheid</t>
  </si>
  <si>
    <t>Herten</t>
  </si>
  <si>
    <t>Herzogenrath</t>
  </si>
  <si>
    <t>Hilchenbach</t>
  </si>
  <si>
    <t>Hilden</t>
  </si>
  <si>
    <t>Hilter am Teutoburger Wald</t>
  </si>
  <si>
    <t>Holzwickede</t>
  </si>
  <si>
    <t>Hoogstede</t>
  </si>
  <si>
    <t>Hopsten</t>
  </si>
  <si>
    <t>Horn-Bad Meinberg</t>
  </si>
  <si>
    <t>Hörstel</t>
  </si>
  <si>
    <t>Horstmar</t>
  </si>
  <si>
    <t>Hövelhof</t>
  </si>
  <si>
    <t>Höxter</t>
  </si>
  <si>
    <t>Hückelhoven</t>
  </si>
  <si>
    <t>Hückeswagen</t>
  </si>
  <si>
    <t>Hünxe</t>
  </si>
  <si>
    <t>Hürtgenwald</t>
  </si>
  <si>
    <t>Hürth</t>
  </si>
  <si>
    <t>Ibbenbüren</t>
  </si>
  <si>
    <t>Inden</t>
  </si>
  <si>
    <t>Iserlohn</t>
  </si>
  <si>
    <t>Isselburg</t>
  </si>
  <si>
    <t>Issum</t>
  </si>
  <si>
    <t>Isterberg</t>
  </si>
  <si>
    <t>Itterbeck</t>
  </si>
  <si>
    <t>Jüchen</t>
  </si>
  <si>
    <t>Jülich</t>
  </si>
  <si>
    <t>Kaarst</t>
  </si>
  <si>
    <t>Kalenborn</t>
  </si>
  <si>
    <t>Kalkar</t>
  </si>
  <si>
    <t>Kall</t>
  </si>
  <si>
    <t>bis 385,00 kg =  Minimum 50,00</t>
  </si>
  <si>
    <t>ab 386,00 kg = 0,13 EUR/kg</t>
  </si>
  <si>
    <t>Fulltruck = 395,00</t>
  </si>
  <si>
    <t>Kamen</t>
  </si>
  <si>
    <t>Kamp-Lintfort</t>
  </si>
  <si>
    <t>Kempen</t>
  </si>
  <si>
    <t>Kerken</t>
  </si>
  <si>
    <t>Kerpen</t>
  </si>
  <si>
    <t>Kevelaer</t>
  </si>
  <si>
    <t>Kierspe</t>
  </si>
  <si>
    <t>Kirchhundem</t>
  </si>
  <si>
    <t>Kleve</t>
  </si>
  <si>
    <t>Köln</t>
  </si>
  <si>
    <t>Königsfeld</t>
  </si>
  <si>
    <t>Königswinter</t>
  </si>
  <si>
    <t>Korschenbroich</t>
  </si>
  <si>
    <t>Kottenborn</t>
  </si>
  <si>
    <t>Kranenburg</t>
  </si>
  <si>
    <t>Krefeld</t>
  </si>
  <si>
    <t>Kreuzau</t>
  </si>
  <si>
    <t>Kreuztal</t>
  </si>
  <si>
    <t>Kürten</t>
  </si>
  <si>
    <t>Ladbergen</t>
  </si>
  <si>
    <t>Laer</t>
  </si>
  <si>
    <t>Langenfeld</t>
  </si>
  <si>
    <t>Langerwehe</t>
  </si>
  <si>
    <t>Legden</t>
  </si>
  <si>
    <t>Leichlingen</t>
  </si>
  <si>
    <t>Lengerich</t>
  </si>
  <si>
    <t>Lennestadt</t>
  </si>
  <si>
    <t>Leverkusen</t>
  </si>
  <si>
    <t>Lichtenau</t>
  </si>
  <si>
    <t>Lienen</t>
  </si>
  <si>
    <t>Lindlar</t>
  </si>
  <si>
    <t>Lingen</t>
  </si>
  <si>
    <t>Linnich</t>
  </si>
  <si>
    <t>Linz am Rhein</t>
  </si>
  <si>
    <t>Lippetal</t>
  </si>
  <si>
    <t>Lippstadt</t>
  </si>
  <si>
    <t>Lohmar</t>
  </si>
  <si>
    <t>Lotte</t>
  </si>
  <si>
    <t>Lübbecke</t>
  </si>
  <si>
    <t>Lüdenscheid</t>
  </si>
  <si>
    <t>Lüdinghausen</t>
  </si>
  <si>
    <t>Lünen</t>
  </si>
  <si>
    <t>Marienheide</t>
  </si>
  <si>
    <t>Marl</t>
  </si>
  <si>
    <t>Mayschoß</t>
  </si>
  <si>
    <t>Mechernich</t>
  </si>
  <si>
    <t>Meckenheim</t>
  </si>
  <si>
    <t>Medebach</t>
  </si>
  <si>
    <t>Meerbusch</t>
  </si>
  <si>
    <t>Meinerzhagen</t>
  </si>
  <si>
    <t>bis 520,00 kg =  Minimum 78,00</t>
  </si>
  <si>
    <t>ab 521,00 kg = 0,15 EUR/kg</t>
  </si>
  <si>
    <t>Fulltruck = 450,00</t>
  </si>
  <si>
    <t>Melle</t>
  </si>
  <si>
    <t>Menden</t>
  </si>
  <si>
    <t>Meppen</t>
  </si>
  <si>
    <t>Merzen</t>
  </si>
  <si>
    <t>Merzenich</t>
  </si>
  <si>
    <t>Meschede</t>
  </si>
  <si>
    <t>Metelen</t>
  </si>
  <si>
    <t>Mettingen</t>
  </si>
  <si>
    <t>Mettmann</t>
  </si>
  <si>
    <t>Meuspath</t>
  </si>
  <si>
    <t>Minden</t>
  </si>
  <si>
    <t>Moers</t>
  </si>
  <si>
    <t>Möhnesee</t>
  </si>
  <si>
    <t>Mönchengladbach</t>
  </si>
  <si>
    <t>Monheim am Rhein</t>
  </si>
  <si>
    <t>Monschau</t>
  </si>
  <si>
    <t>Montabaur</t>
  </si>
  <si>
    <t>Morsbach</t>
  </si>
  <si>
    <t>Much</t>
  </si>
  <si>
    <t>Mülheim an der Ruhr</t>
  </si>
  <si>
    <t>Münster</t>
  </si>
  <si>
    <t>Müsch</t>
  </si>
  <si>
    <t>Nachrodt-Wiblingwerde</t>
  </si>
  <si>
    <t>Netphen</t>
  </si>
  <si>
    <t>Nettersheim</t>
  </si>
  <si>
    <t>Nettetal</t>
  </si>
  <si>
    <t>Neuenhaus</t>
  </si>
  <si>
    <t>Neuenkirchen</t>
  </si>
  <si>
    <t>Neuenkirchen-Vörden</t>
  </si>
  <si>
    <t>Neuenrade</t>
  </si>
  <si>
    <t>Neukirchen-Vluyn</t>
  </si>
  <si>
    <t>Neunkirchen</t>
  </si>
  <si>
    <t>Neunkirchen-Seelscheid</t>
  </si>
  <si>
    <t>Neuss</t>
  </si>
  <si>
    <t>Neustadt (Wied)</t>
  </si>
  <si>
    <t>Neuwied</t>
  </si>
  <si>
    <t>Nideggen</t>
  </si>
  <si>
    <t>Niederfischbach</t>
  </si>
  <si>
    <t>Niederkassel</t>
  </si>
  <si>
    <t>Niederkrüchten</t>
  </si>
  <si>
    <t>Niederlangen</t>
  </si>
  <si>
    <t>Niederzier</t>
  </si>
  <si>
    <t>Niederzissen</t>
  </si>
  <si>
    <t>Nordhorn</t>
  </si>
  <si>
    <t>Nordkirchen</t>
  </si>
  <si>
    <t>Nordwalde</t>
  </si>
  <si>
    <t>Nörvenich</t>
  </si>
  <si>
    <t>Nottuln</t>
  </si>
  <si>
    <t>Nümbrecht</t>
  </si>
  <si>
    <t>Oberhausen</t>
  </si>
  <si>
    <t>Ochtrup</t>
  </si>
  <si>
    <t>Odenthal</t>
  </si>
  <si>
    <t>Oelde</t>
  </si>
  <si>
    <t>Oer-Erkenschwick</t>
  </si>
  <si>
    <t>Oerlinghausen</t>
  </si>
  <si>
    <t>Olfen</t>
  </si>
  <si>
    <t>Olpe</t>
  </si>
  <si>
    <t>Olsberg</t>
  </si>
  <si>
    <t>Osnabrück</t>
  </si>
  <si>
    <t>Ostbevern</t>
  </si>
  <si>
    <t>Ostercappeln</t>
  </si>
  <si>
    <t>Osterwald</t>
  </si>
  <si>
    <t>Overath</t>
  </si>
  <si>
    <t>Paderborn</t>
  </si>
  <si>
    <t>Plettenberg</t>
  </si>
  <si>
    <t>Pulheim</t>
  </si>
  <si>
    <t>Quakenbrück</t>
  </si>
  <si>
    <t>Radevormwald</t>
  </si>
  <si>
    <t>Raesfeld</t>
  </si>
  <si>
    <t>Ratingen</t>
  </si>
  <si>
    <t>Recke</t>
  </si>
  <si>
    <t>Recklinghausen</t>
  </si>
  <si>
    <t>Rees</t>
  </si>
  <si>
    <t>Reichshof</t>
  </si>
  <si>
    <t>Reken</t>
  </si>
  <si>
    <t>Remagen</t>
  </si>
  <si>
    <t>Remscheid</t>
  </si>
  <si>
    <t>Rengsdorf</t>
  </si>
  <si>
    <t>Rhede</t>
  </si>
  <si>
    <t>Rheinbach</t>
  </si>
  <si>
    <t>Rheinberg</t>
  </si>
  <si>
    <t>Rheinbreitbach</t>
  </si>
  <si>
    <t>Rheine</t>
  </si>
  <si>
    <t>Rheurdt</t>
  </si>
  <si>
    <t>Rieste</t>
  </si>
  <si>
    <t>Ringe</t>
  </si>
  <si>
    <t>Roetgen</t>
  </si>
  <si>
    <t>Rommerskirchen</t>
  </si>
  <si>
    <t>Rosendahl</t>
  </si>
  <si>
    <t>Rösrath</t>
  </si>
  <si>
    <t>bis 588,00 kg =  Minimum 50,00</t>
  </si>
  <si>
    <t>ab 589,00 kg = 0,17 EUR/kg</t>
  </si>
  <si>
    <t>Ruppichteroth</t>
  </si>
  <si>
    <t>Rüthen</t>
  </si>
  <si>
    <t>Saerbeck</t>
  </si>
  <si>
    <t>Salzbergen</t>
  </si>
  <si>
    <t>Salzkotten</t>
  </si>
  <si>
    <t>Sankt Augustin</t>
  </si>
  <si>
    <t>Sankt Katharinen</t>
  </si>
  <si>
    <t>Sassenberg</t>
  </si>
  <si>
    <t>Schalkenbach</t>
  </si>
  <si>
    <t>Schalksmühle</t>
  </si>
  <si>
    <t>Schapen</t>
  </si>
  <si>
    <t>Schermbeck</t>
  </si>
  <si>
    <t>Schlangen</t>
  </si>
  <si>
    <t>Schleiden</t>
  </si>
  <si>
    <t>Schmallenberg</t>
  </si>
  <si>
    <t>Schöppingen</t>
  </si>
  <si>
    <t>Schüttorf</t>
  </si>
  <si>
    <t>Schwalmtal</t>
  </si>
  <si>
    <t>Schwelm</t>
  </si>
  <si>
    <t>Schwerte</t>
  </si>
  <si>
    <t>Selfkant</t>
  </si>
  <si>
    <t>Selm</t>
  </si>
  <si>
    <t>Senden</t>
  </si>
  <si>
    <t>Sendenhorst</t>
  </si>
  <si>
    <t>Siegburg</t>
  </si>
  <si>
    <t>Siegen</t>
  </si>
  <si>
    <t>Simmerath</t>
  </si>
  <si>
    <t>Sinzig</t>
  </si>
  <si>
    <t>Soest</t>
  </si>
  <si>
    <t>Solingen</t>
  </si>
  <si>
    <t>Sonsbeck</t>
  </si>
  <si>
    <t>Sprockhövel</t>
  </si>
  <si>
    <t>Stadtlohn</t>
  </si>
  <si>
    <t>Stavern</t>
  </si>
  <si>
    <t>Steinfurt</t>
  </si>
  <si>
    <t>Steinhagen</t>
  </si>
  <si>
    <t>Stolberg (Rheinland)</t>
  </si>
  <si>
    <t>Straelen</t>
  </si>
  <si>
    <t>Südlohn</t>
  </si>
  <si>
    <t>Sundern</t>
  </si>
  <si>
    <t>Swisttal</t>
  </si>
  <si>
    <t>Tecklenburg</t>
  </si>
  <si>
    <t>Telgte</t>
  </si>
  <si>
    <t>Titz</t>
  </si>
  <si>
    <t>Tönisvorst</t>
  </si>
  <si>
    <t>Troisdorf</t>
  </si>
  <si>
    <t>Twist</t>
  </si>
  <si>
    <t>Übach-Palenberg</t>
  </si>
  <si>
    <t>Uedem</t>
  </si>
  <si>
    <t>Uelsen</t>
  </si>
  <si>
    <t>Unkel</t>
  </si>
  <si>
    <t>Unna</t>
  </si>
  <si>
    <t>Velbert</t>
  </si>
  <si>
    <t>bis 588,00 kg =  Minimum 100,00</t>
  </si>
  <si>
    <t>Fulltruck = 495,00</t>
  </si>
  <si>
    <t>Für Zone 8 keine Preisangaben</t>
  </si>
  <si>
    <t>Velen</t>
  </si>
  <si>
    <t>Verl</t>
  </si>
  <si>
    <t>Vettelschoß</t>
  </si>
  <si>
    <t>Vettweiß</t>
  </si>
  <si>
    <t>Viersen</t>
  </si>
  <si>
    <t>Vlotho</t>
  </si>
  <si>
    <t>Voerde</t>
  </si>
  <si>
    <t>Voltlage</t>
  </si>
  <si>
    <t>Vreden</t>
  </si>
  <si>
    <t>Wachtberg</t>
  </si>
  <si>
    <t>Wachtendonk</t>
  </si>
  <si>
    <t>Wadersloh</t>
  </si>
  <si>
    <t>Waldbröl</t>
  </si>
  <si>
    <t>Waldfeucht</t>
  </si>
  <si>
    <t>Waldorf</t>
  </si>
  <si>
    <t>Wallenhorst</t>
  </si>
  <si>
    <t>Waltrop</t>
  </si>
  <si>
    <t>Warburg</t>
  </si>
  <si>
    <t>Warendorf</t>
  </si>
  <si>
    <t>Warstein</t>
  </si>
  <si>
    <t>Wassenberg</t>
  </si>
  <si>
    <t>Weeze</t>
  </si>
  <si>
    <t>Wegberg</t>
  </si>
  <si>
    <t>Weilerswist</t>
  </si>
  <si>
    <t>Welver</t>
  </si>
  <si>
    <t>Wenden</t>
  </si>
  <si>
    <t>Werdohl</t>
  </si>
  <si>
    <t>Werl</t>
  </si>
  <si>
    <t>Wermelskirchen</t>
  </si>
  <si>
    <t>Werne</t>
  </si>
  <si>
    <t>Werther</t>
  </si>
  <si>
    <t>Wesel</t>
  </si>
  <si>
    <t>Wesseling</t>
  </si>
  <si>
    <t>Westerkappeln</t>
  </si>
  <si>
    <t>Wetter (Ruhr)</t>
  </si>
  <si>
    <t>Wettringen</t>
  </si>
  <si>
    <t>Wickede</t>
  </si>
  <si>
    <t>Wiehl</t>
  </si>
  <si>
    <t>Wietmarschen</t>
  </si>
  <si>
    <t>Willich</t>
  </si>
  <si>
    <t>Willingen</t>
  </si>
  <si>
    <t>Wilnsdorf</t>
  </si>
  <si>
    <t>Wilsum</t>
  </si>
  <si>
    <t>Windeck</t>
  </si>
  <si>
    <t>Windhagen</t>
  </si>
  <si>
    <t>Winterberg</t>
  </si>
  <si>
    <t>Wipperfürth</t>
  </si>
  <si>
    <t>Wirges</t>
  </si>
  <si>
    <t>Wissen</t>
  </si>
  <si>
    <t>Witten</t>
  </si>
  <si>
    <t>Wittlich</t>
  </si>
  <si>
    <t>Wülfrath</t>
  </si>
  <si>
    <t>Wuppertal</t>
  </si>
  <si>
    <t>Würselen</t>
  </si>
  <si>
    <t>Xanten</t>
  </si>
  <si>
    <t>Zülpich</t>
  </si>
  <si>
    <t>Plz</t>
  </si>
  <si>
    <t>KG</t>
  </si>
  <si>
    <t>Min Preis</t>
  </si>
  <si>
    <t>KG /KM</t>
  </si>
  <si>
    <t>Hilfstabelle</t>
  </si>
  <si>
    <t>KG Kalkulation</t>
  </si>
  <si>
    <t>KG-Rate je nach Zone</t>
  </si>
  <si>
    <t>Grundpreis</t>
  </si>
  <si>
    <t>Maximaler Preis</t>
  </si>
  <si>
    <t>KG + Grundpreis</t>
  </si>
  <si>
    <t>Erbebnis</t>
  </si>
  <si>
    <t>Ort</t>
  </si>
  <si>
    <t>KG Mindestwert</t>
  </si>
  <si>
    <t>Maximaler € Wert</t>
  </si>
  <si>
    <t>Frachtpreis</t>
  </si>
  <si>
    <t>Vorgabe</t>
  </si>
  <si>
    <t>Dieselpreis-Index gemäß Veröffentlichung BGL 2015 = 100</t>
  </si>
  <si>
    <t>https://www.bgl-ev.de/images/downloads/dieselpreisinformation.pdf</t>
  </si>
  <si>
    <t xml:space="preserve">Dieselpreis Tankstelle incl. Mwst </t>
  </si>
  <si>
    <t>Berechnung:</t>
  </si>
  <si>
    <t>Differenz zum Index  x Faktor 0,3</t>
  </si>
  <si>
    <t>Netto-Basispreis 2015 EUR/Liter</t>
  </si>
  <si>
    <t xml:space="preserve">aktueller Netto-Dieselpreis </t>
  </si>
  <si>
    <t xml:space="preserve">Differenz zum Netto-Basispreis </t>
  </si>
  <si>
    <t>Faktor</t>
  </si>
  <si>
    <t xml:space="preserve">Zuschlag zum Transportpreis </t>
  </si>
  <si>
    <t>Ermitteln Sie den Transportpreis durch Eingabe der Postleitzahl und des frachtpflichtigen Gewichtes. Der Gesamtpreis setzt sich zusammen aus Frachtpreis und Dieselzuschlag.</t>
  </si>
  <si>
    <t xml:space="preserve">Zuschlag zum Frachtpreis </t>
  </si>
  <si>
    <t>0,05 x 0,3 =</t>
  </si>
  <si>
    <t>0,50 x 0,3 =</t>
  </si>
  <si>
    <t>0,75 x 0,3 =</t>
  </si>
  <si>
    <t>1,02 x 0,3 =</t>
  </si>
  <si>
    <t>Beispiele:</t>
  </si>
  <si>
    <t>aktueller Dieselzuschlag</t>
  </si>
  <si>
    <t>Gesamtpreis</t>
  </si>
  <si>
    <t>Ermitteln Sie den Dieselzuschlag durch Eingabe des aktuellen Dieselpreises. Die Basis der Berechnung ist der Dieselpreis-index des BGL.</t>
  </si>
  <si>
    <t xml:space="preserve">Bei Fragen zu Dieselzuschlag und Transportpreisen, speziell bei höheren Gewichten, Komplettladungen oder Sonderfahrten wenden Sie sich bitte an unsere Dispositionsabteilung!!  </t>
  </si>
  <si>
    <t>Ihre CARGO TRUCKER</t>
  </si>
  <si>
    <t>WENN(ISTNV(A1);1;2)</t>
  </si>
  <si>
    <t>Dieselpreis netto 1,05 € ergibt</t>
  </si>
  <si>
    <t xml:space="preserve">Dieselpreis netto 1,50 € ergibt </t>
  </si>
  <si>
    <t>Dieselpreis netto 1,75 € ergibt</t>
  </si>
  <si>
    <t>Dieselpreis netto 2,02 € ergibt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</si>
</sst>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&quot;€&quot;#,##0.00_);[Red]\(&quot;€&quot;#,##0.00\)"/>
    <numFmt numFmtId="166" formatCode="#,##0.000\ &quot;€&quot;;[Red]\-#,##0.000\ &quot;€&quot;"/>
    <numFmt numFmtId="167" formatCode="_(&quot;€&quot;* #,##0.00_);_(&quot;€&quot;* \(#,##0.00\);_(&quot;€&quot;* &quot;-&quot;??_);_(@_)"/>
    <numFmt numFmtId="168" formatCode="#,##0.00\ _€"/>
    <numFmt numFmtId="169" formatCode="0.0%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164" fontId="0" fillId="2" borderId="0" xfId="0" applyNumberFormat="1" applyFill="1"/>
    <xf numFmtId="165" fontId="0" fillId="0" borderId="0" xfId="0" applyNumberFormat="1"/>
    <xf numFmtId="166" fontId="0" fillId="0" borderId="0" xfId="0" applyNumberFormat="1"/>
    <xf numFmtId="164" fontId="0" fillId="0" borderId="0" xfId="0" applyNumberFormat="1"/>
    <xf numFmtId="166" fontId="2" fillId="0" borderId="1" xfId="1" applyNumberFormat="1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0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5" borderId="0" xfId="0" applyFont="1" applyFill="1"/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168" fontId="5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168" fontId="0" fillId="5" borderId="0" xfId="0" applyNumberFormat="1" applyFill="1" applyAlignment="1">
      <alignment horizontal="center"/>
    </xf>
    <xf numFmtId="164" fontId="13" fillId="7" borderId="2" xfId="2" applyNumberFormat="1" applyFont="1" applyFill="1" applyBorder="1" applyAlignment="1">
      <alignment horizontal="center"/>
    </xf>
    <xf numFmtId="169" fontId="9" fillId="7" borderId="2" xfId="0" applyNumberFormat="1" applyFont="1" applyFill="1" applyBorder="1" applyAlignment="1">
      <alignment horizontal="center" vertical="center"/>
    </xf>
    <xf numFmtId="0" fontId="0" fillId="8" borderId="0" xfId="0" applyFill="1"/>
    <xf numFmtId="0" fontId="4" fillId="8" borderId="0" xfId="0" applyFont="1" applyFill="1" applyAlignment="1">
      <alignment vertical="top"/>
    </xf>
    <xf numFmtId="0" fontId="4" fillId="8" borderId="0" xfId="0" applyFont="1" applyFill="1" applyAlignment="1">
      <alignment horizontal="left" vertical="center" indent="5"/>
    </xf>
    <xf numFmtId="0" fontId="6" fillId="8" borderId="0" xfId="3" applyFill="1" applyAlignment="1">
      <alignment vertical="center"/>
    </xf>
    <xf numFmtId="0" fontId="6" fillId="8" borderId="0" xfId="3" applyFill="1" applyAlignment="1">
      <alignment horizontal="left" vertical="center" indent="5"/>
    </xf>
    <xf numFmtId="0" fontId="8" fillId="8" borderId="0" xfId="0" applyFont="1" applyFill="1" applyAlignment="1">
      <alignment horizontal="left" vertical="center" indent="5"/>
    </xf>
    <xf numFmtId="0" fontId="0" fillId="8" borderId="0" xfId="0" applyFill="1" applyAlignment="1">
      <alignment horizontal="center"/>
    </xf>
    <xf numFmtId="0" fontId="4" fillId="8" borderId="0" xfId="0" applyFont="1" applyFill="1" applyAlignment="1">
      <alignment horizontal="left"/>
    </xf>
    <xf numFmtId="164" fontId="8" fillId="8" borderId="0" xfId="0" applyNumberFormat="1" applyFont="1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 vertical="center"/>
    </xf>
    <xf numFmtId="169" fontId="0" fillId="8" borderId="0" xfId="0" applyNumberFormat="1" applyFill="1" applyAlignment="1">
      <alignment horizontal="left"/>
    </xf>
    <xf numFmtId="0" fontId="0" fillId="4" borderId="0" xfId="0" applyFill="1"/>
    <xf numFmtId="0" fontId="11" fillId="7" borderId="1" xfId="0" applyFont="1" applyFill="1" applyBorder="1"/>
    <xf numFmtId="0" fontId="11" fillId="7" borderId="3" xfId="0" applyFont="1" applyFill="1" applyBorder="1" applyAlignment="1">
      <alignment horizontal="center" vertical="center"/>
    </xf>
    <xf numFmtId="164" fontId="5" fillId="7" borderId="4" xfId="0" applyNumberFormat="1" applyFont="1" applyFill="1" applyBorder="1" applyAlignment="1">
      <alignment horizontal="right"/>
    </xf>
    <xf numFmtId="0" fontId="11" fillId="7" borderId="5" xfId="0" applyFont="1" applyFill="1" applyBorder="1"/>
    <xf numFmtId="169" fontId="11" fillId="7" borderId="0" xfId="0" applyNumberFormat="1" applyFont="1" applyFill="1" applyAlignment="1">
      <alignment horizontal="center" vertical="center"/>
    </xf>
    <xf numFmtId="164" fontId="5" fillId="7" borderId="6" xfId="0" applyNumberFormat="1" applyFont="1" applyFill="1" applyBorder="1" applyAlignment="1">
      <alignment horizontal="right"/>
    </xf>
    <xf numFmtId="0" fontId="11" fillId="3" borderId="7" xfId="0" applyFont="1" applyFill="1" applyBorder="1"/>
    <xf numFmtId="0" fontId="11" fillId="3" borderId="8" xfId="0" applyFont="1" applyFill="1" applyBorder="1" applyAlignment="1">
      <alignment horizontal="center" vertical="center"/>
    </xf>
    <xf numFmtId="164" fontId="13" fillId="3" borderId="9" xfId="0" applyNumberFormat="1" applyFont="1" applyFill="1" applyBorder="1" applyAlignment="1">
      <alignment horizontal="right"/>
    </xf>
    <xf numFmtId="0" fontId="12" fillId="4" borderId="0" xfId="0" applyFont="1" applyFill="1"/>
    <xf numFmtId="0" fontId="5" fillId="6" borderId="0" xfId="0" applyFont="1" applyFill="1" applyAlignment="1" applyProtection="1">
      <alignment horizontal="center" vertical="center"/>
      <protection locked="0"/>
    </xf>
    <xf numFmtId="7" fontId="7" fillId="6" borderId="0" xfId="0" applyNumberFormat="1" applyFont="1" applyFill="1" applyAlignment="1" applyProtection="1">
      <alignment horizontal="center" vertical="center"/>
      <protection locked="0"/>
    </xf>
    <xf numFmtId="164" fontId="4" fillId="8" borderId="0" xfId="0" applyNumberFormat="1" applyFont="1" applyFill="1" applyAlignment="1">
      <alignment horizontal="left"/>
    </xf>
    <xf numFmtId="0" fontId="6" fillId="8" borderId="0" xfId="3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2" fillId="5" borderId="0" xfId="0" applyFont="1" applyFill="1" applyAlignment="1">
      <alignment vertical="center" wrapText="1"/>
    </xf>
    <xf numFmtId="0" fontId="12" fillId="4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left" wrapText="1"/>
    </xf>
    <xf numFmtId="0" fontId="8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8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Link" xfId="3" builtinId="8"/>
    <cellStyle name="Standard" xfId="0" builtinId="0"/>
    <cellStyle name="Währung" xfId="2" builtinId="4"/>
    <cellStyle name="Währung 2" xfId="1" xr:uid="{566ADA4F-7979-4B71-8251-CC14B2082194}"/>
  </cellStyles>
  <dxfs count="24"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0\ &quot;€&quot;;[Red]\-#,##0.0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&quot;€&quot;#,##0.00_);[Red]\(&quot;€&quot;#,##0.00\)"/>
    </dxf>
    <dxf>
      <fill>
        <patternFill patternType="solid">
          <fgColor indexed="64"/>
          <bgColor rgb="FFFF0000"/>
        </patternFill>
      </fill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0\ &quot;€&quot;;[Red]\-#,##0.0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&quot;€&quot;#,##0.00_);[Red]\(&quot;€&quot;#,##0.00\)"/>
    </dxf>
    <dxf>
      <fill>
        <patternFill patternType="solid">
          <fgColor indexed="64"/>
          <bgColor rgb="FFFF0000"/>
        </patternFill>
      </fill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0\ &quot;€&quot;;[Red]\-#,##0.0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&quot;€&quot;#,##0.00_);[Red]\(&quot;€&quot;#,##0.00\)"/>
    </dxf>
    <dxf>
      <fill>
        <patternFill patternType="solid">
          <fgColor indexed="64"/>
          <bgColor rgb="FFFF0000"/>
        </patternFill>
      </fill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0\ &quot;€&quot;;[Red]\-#,##0.0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&quot;€&quot;#,##0.00_);[Red]\(&quot;€&quot;#,##0.00\)"/>
    </dxf>
    <dxf>
      <fill>
        <patternFill patternType="solid">
          <fgColor indexed="64"/>
          <bgColor rgb="FFFF0000"/>
        </patternFill>
      </fill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0\ &quot;€&quot;;[Red]\-#,##0.0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&quot;€&quot;#,##0.00_);[Red]\(&quot;€&quot;#,##0.00\)"/>
    </dxf>
    <dxf>
      <fill>
        <patternFill patternType="solid">
          <fgColor indexed="64"/>
          <bgColor rgb="FFFF0000"/>
        </patternFill>
      </fill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0\ &quot;€&quot;;[Red]\-#,##0.0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&quot;€&quot;#,##0.00_);[Red]\(&quot;€&quot;#,##0.00\)"/>
    </dxf>
    <dxf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36FD341-F770-4B3F-9392-59CEF2678AF4}" name="ATS_Zustellung54688" displayName="ATS_Zustellung54688" ref="J279:M287" totalsRowShown="0" headerRowDxfId="23">
  <autoFilter ref="J279:M287" xr:uid="{436FD341-F770-4B3F-9392-59CEF2678AF4}"/>
  <tableColumns count="4">
    <tableColumn id="1" xr3:uid="{A7BB59EA-D8B5-48CF-9A01-2737E695B857}" name="Zone"/>
    <tableColumn id="2" xr3:uid="{1844684F-7696-4860-B3D5-65CC49F0D1E2}" name="Min €" dataDxfId="22"/>
    <tableColumn id="3" xr3:uid="{F3454AF8-C226-4F87-8B36-77D18DCB5E35}" name="€  je 1 KG" dataDxfId="21" dataCellStyle="Währung 2"/>
    <tableColumn id="4" xr3:uid="{CB100CAF-A0F0-4D37-BE82-81FA50CE07C6}" name="Fulltruck" dataDxfId="2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E82E766-A402-44CB-8166-1D7A7AB05BBB}" name="ATS_Zustellung546899" displayName="ATS_Zustellung546899" ref="J466:M474" totalsRowShown="0" headerRowDxfId="19">
  <autoFilter ref="J466:M474" xr:uid="{6E82E766-A402-44CB-8166-1D7A7AB05BBB}"/>
  <tableColumns count="4">
    <tableColumn id="1" xr3:uid="{9654DF0E-3BB3-4262-AB50-9914D46EB90B}" name="Zone"/>
    <tableColumn id="2" xr3:uid="{86838D6A-2AD0-4167-A921-5677A4EB855F}" name="Min €" dataDxfId="18"/>
    <tableColumn id="3" xr3:uid="{199B627F-7E5F-4CEC-80ED-9BEC72CE5CDA}" name="€  je 1 KG" dataDxfId="17" dataCellStyle="Währung 2"/>
    <tableColumn id="4" xr3:uid="{BE643C01-5E94-470E-83F7-C269E32F5680}" name="Fulltruck" dataDxfId="1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7485FBD-A08F-4941-ACEC-8121C59DE3ED}" name="ATS_Zustellung546891010" displayName="ATS_Zustellung546891010" ref="J597:M605" totalsRowShown="0" headerRowDxfId="15">
  <autoFilter ref="J597:M605" xr:uid="{B7485FBD-A08F-4941-ACEC-8121C59DE3ED}"/>
  <tableColumns count="4">
    <tableColumn id="1" xr3:uid="{5183DDD6-471D-43E0-9DEE-7365118727D1}" name="Zone"/>
    <tableColumn id="2" xr3:uid="{9BFADA4D-1CC0-449B-8DB3-8AC35B36B956}" name="Min €" dataDxfId="14"/>
    <tableColumn id="3" xr3:uid="{FCA5050B-8FFB-4088-9505-780C751ED3E2}" name="€  je 1 KG" dataDxfId="13" dataCellStyle="Währung 2"/>
    <tableColumn id="4" xr3:uid="{29198707-52CA-4DE1-8071-5CE5926B1B24}" name="Fulltruck" dataDxfId="1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242C97-09FF-47B0-AFB3-C855DA98969B}" name="ATS_Zustellung54689101211" displayName="ATS_Zustellung54689101211" ref="J63:M71" totalsRowShown="0" headerRowDxfId="11">
  <autoFilter ref="J63:M71" xr:uid="{8E242C97-09FF-47B0-AFB3-C855DA98969B}"/>
  <tableColumns count="4">
    <tableColumn id="1" xr3:uid="{82DB7B79-7DD4-4C5B-A75E-DA05D432B5BB}" name="Zone"/>
    <tableColumn id="2" xr3:uid="{3824D373-B936-45F1-BF8F-864ECC36ACD3}" name="Min €" dataDxfId="10"/>
    <tableColumn id="3" xr3:uid="{E67249EE-6C4F-457E-B65C-2CD5A9C6BD59}" name="€  je 1 KG" dataDxfId="9" dataCellStyle="Währung 2"/>
    <tableColumn id="4" xr3:uid="{F11DDDCC-0D86-4CA5-9C5B-5858E75A2301}" name="Fulltruck" dataDxfId="8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5550348-8E0D-4344-A270-1715CDEAA89F}" name="ATS_Zustellung54689101412" displayName="ATS_Zustellung54689101412" ref="J1:M9" totalsRowShown="0" headerRowDxfId="7">
  <autoFilter ref="J1:M9" xr:uid="{D5550348-8E0D-4344-A270-1715CDEAA89F}"/>
  <tableColumns count="4">
    <tableColumn id="1" xr3:uid="{A4E0B4F7-0D02-431B-BD38-6184C97DE062}" name="Zone"/>
    <tableColumn id="2" xr3:uid="{0DC13D76-FC51-4FFB-B0BE-E23AC37ABB92}" name="Min €" dataDxfId="6"/>
    <tableColumn id="3" xr3:uid="{9BCA2E41-E896-4163-8877-6CA549E61560}" name="€  je 1 KG" dataDxfId="5" dataCellStyle="Währung 2"/>
    <tableColumn id="4" xr3:uid="{4670B22B-7C7D-468D-9A7F-5C94E379B647}" name="Fulltruck" dataDxfId="4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8FE11EE-C3C9-47F0-AE7A-937B16D4104A}" name="ATS_Zustellung54689102713" displayName="ATS_Zustellung54689102713" ref="J770:M778" totalsRowShown="0" headerRowDxfId="3">
  <autoFilter ref="J770:M778" xr:uid="{98FE11EE-C3C9-47F0-AE7A-937B16D4104A}"/>
  <tableColumns count="4">
    <tableColumn id="1" xr3:uid="{F1FE3831-E22A-490A-81C9-CFE19880A7D2}" name="Zone"/>
    <tableColumn id="2" xr3:uid="{A457C425-7B64-4911-8E57-2A926C7A271D}" name="Min €" dataDxfId="2"/>
    <tableColumn id="3" xr3:uid="{38FF0C49-81C7-42ED-ACB2-AD76D105A94C}" name="€  je 1 KG" dataDxfId="1" dataCellStyle="Währung 2"/>
    <tableColumn id="4" xr3:uid="{11CD7CD2-B3FC-44EF-AA6A-511C63EE7B80}" name="Fulltruck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gl-ev.de/images/downloads/dieselpreisinformation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55B4-8075-463D-82C2-7034DA073289}">
  <dimension ref="A1:N32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31.42578125" customWidth="1"/>
    <col min="3" max="3" width="26.28515625" customWidth="1"/>
    <col min="4" max="4" width="18.7109375" style="4" customWidth="1"/>
    <col min="5" max="5" width="27.140625" style="13" customWidth="1"/>
    <col min="6" max="6" width="15.140625" style="4" customWidth="1"/>
    <col min="7" max="7" width="15.140625" style="14" hidden="1" customWidth="1"/>
    <col min="8" max="14" width="15.140625" hidden="1" customWidth="1"/>
  </cols>
  <sheetData>
    <row r="1" spans="1:13" ht="47.25" customHeight="1" x14ac:dyDescent="0.25">
      <c r="A1" s="55" t="s">
        <v>529</v>
      </c>
      <c r="B1" s="55"/>
      <c r="C1" s="55"/>
      <c r="D1" s="55"/>
      <c r="E1" s="55"/>
      <c r="F1" s="55"/>
    </row>
    <row r="2" spans="1:13" s="11" customFormat="1" ht="17.649999999999999" customHeight="1" x14ac:dyDescent="0.3">
      <c r="A2" s="18"/>
      <c r="B2" s="20" t="s">
        <v>503</v>
      </c>
      <c r="C2" s="21" t="s">
        <v>514</v>
      </c>
      <c r="D2" s="20" t="s">
        <v>504</v>
      </c>
      <c r="E2" s="22" t="s">
        <v>517</v>
      </c>
      <c r="F2" s="19"/>
      <c r="M2" s="11" t="s">
        <v>507</v>
      </c>
    </row>
    <row r="3" spans="1:13" s="11" customFormat="1" ht="18.75" x14ac:dyDescent="0.3">
      <c r="A3" s="18"/>
      <c r="B3" s="50">
        <v>40472</v>
      </c>
      <c r="C3" s="21" t="str">
        <f>_xlfn.IFNA(M26,"auf Anfrage")</f>
        <v>Düsseldorf</v>
      </c>
      <c r="D3" s="50">
        <v>1</v>
      </c>
      <c r="E3" s="25">
        <f>_xlfn.IFNA(IF($D$3&gt;2000,"auf Anfrage",IF($M$23&gt;6,"auf Anfrage",IF($D$3&gt;$M$29,$M$5,$M$8))),"auf Anfrage")</f>
        <v>11.5</v>
      </c>
      <c r="F3" s="19"/>
    </row>
    <row r="4" spans="1:13" x14ac:dyDescent="0.25">
      <c r="A4" s="18"/>
      <c r="B4" s="18"/>
      <c r="C4" s="23"/>
      <c r="D4" s="18"/>
      <c r="E4" s="24"/>
      <c r="F4" s="18"/>
      <c r="M4" t="s">
        <v>508</v>
      </c>
    </row>
    <row r="5" spans="1:13" x14ac:dyDescent="0.25">
      <c r="A5" s="57" t="s">
        <v>538</v>
      </c>
      <c r="B5" s="58"/>
      <c r="C5" s="58"/>
      <c r="D5" s="58"/>
      <c r="E5" s="58"/>
      <c r="F5" s="58"/>
      <c r="M5">
        <f>D3*M17</f>
        <v>0.05</v>
      </c>
    </row>
    <row r="6" spans="1:13" x14ac:dyDescent="0.25">
      <c r="A6" s="58"/>
      <c r="B6" s="58"/>
      <c r="C6" s="58"/>
      <c r="D6" s="58"/>
      <c r="E6" s="58"/>
      <c r="F6" s="58"/>
      <c r="I6" t="s">
        <v>541</v>
      </c>
    </row>
    <row r="7" spans="1:13" x14ac:dyDescent="0.25">
      <c r="A7" s="58"/>
      <c r="B7" s="58"/>
      <c r="C7" s="58"/>
      <c r="D7" s="58"/>
      <c r="E7" s="58"/>
      <c r="F7" s="58"/>
      <c r="M7" t="s">
        <v>510</v>
      </c>
    </row>
    <row r="8" spans="1:13" x14ac:dyDescent="0.25">
      <c r="A8" s="27" t="s">
        <v>518</v>
      </c>
      <c r="B8" s="27"/>
      <c r="C8" s="28" t="s">
        <v>519</v>
      </c>
      <c r="D8" s="29"/>
      <c r="E8" s="27"/>
      <c r="F8" s="27"/>
      <c r="M8">
        <f>VLOOKUP(VLOOKUP(B3,Daten!$A:$D,4,FALSE),Daten!$P$2:$Z$8,2,FALSE)</f>
        <v>11.5</v>
      </c>
    </row>
    <row r="9" spans="1:13" x14ac:dyDescent="0.25">
      <c r="A9" s="27"/>
      <c r="B9" s="27"/>
      <c r="C9" s="53" t="s">
        <v>520</v>
      </c>
      <c r="D9" s="54"/>
      <c r="E9" s="54"/>
      <c r="F9" s="27"/>
    </row>
    <row r="10" spans="1:13" x14ac:dyDescent="0.25">
      <c r="A10" s="27"/>
      <c r="B10" s="27"/>
      <c r="C10" s="30"/>
      <c r="D10" s="31"/>
      <c r="E10" s="27"/>
      <c r="F10" s="27"/>
      <c r="G10"/>
      <c r="M10" t="s">
        <v>512</v>
      </c>
    </row>
    <row r="11" spans="1:13" ht="18.75" x14ac:dyDescent="0.25">
      <c r="A11" s="27" t="s">
        <v>521</v>
      </c>
      <c r="B11" s="51">
        <v>2.4039999999999999</v>
      </c>
      <c r="C11" s="27"/>
      <c r="D11" s="32"/>
      <c r="E11" s="27"/>
      <c r="F11" s="27"/>
      <c r="G11"/>
      <c r="M11">
        <f>M5+M8</f>
        <v>11.55</v>
      </c>
    </row>
    <row r="12" spans="1:13" x14ac:dyDescent="0.25">
      <c r="A12" s="27"/>
      <c r="B12" s="27"/>
      <c r="C12" s="27"/>
      <c r="D12" s="32"/>
      <c r="E12" s="27"/>
      <c r="F12" s="27"/>
      <c r="G12"/>
    </row>
    <row r="13" spans="1:13" x14ac:dyDescent="0.25">
      <c r="A13" s="33" t="s">
        <v>522</v>
      </c>
      <c r="B13" s="27" t="s">
        <v>523</v>
      </c>
      <c r="C13" s="27"/>
      <c r="D13" s="32"/>
      <c r="E13" s="27"/>
      <c r="F13" s="27"/>
      <c r="G13"/>
    </row>
    <row r="14" spans="1:13" x14ac:dyDescent="0.25">
      <c r="A14" s="27"/>
      <c r="B14" s="27"/>
      <c r="C14" s="27"/>
      <c r="D14" s="59" t="s">
        <v>525</v>
      </c>
      <c r="E14" s="61" t="s">
        <v>526</v>
      </c>
      <c r="F14" s="37" t="s">
        <v>527</v>
      </c>
      <c r="G14"/>
      <c r="M14" t="s">
        <v>511</v>
      </c>
    </row>
    <row r="15" spans="1:13" x14ac:dyDescent="0.25">
      <c r="A15" s="34" t="s">
        <v>524</v>
      </c>
      <c r="B15" s="52">
        <v>1</v>
      </c>
      <c r="C15" s="35"/>
      <c r="D15" s="60"/>
      <c r="E15" s="62"/>
      <c r="F15" s="33"/>
      <c r="G15"/>
      <c r="M15">
        <f>VLOOKUP(VLOOKUP(B3,Daten!$A:$D,4,FALSE),Daten!$P$2:$Z$8,4,FALSE)</f>
        <v>250</v>
      </c>
    </row>
    <row r="16" spans="1:13" x14ac:dyDescent="0.25">
      <c r="A16" s="36"/>
      <c r="B16" s="36"/>
      <c r="C16" s="36"/>
      <c r="D16" s="36">
        <f>B11/119*100</f>
        <v>2.0201680672268907</v>
      </c>
      <c r="E16" s="36">
        <f>D16-B15</f>
        <v>1.0201680672268907</v>
      </c>
      <c r="F16" s="37">
        <v>0.3</v>
      </c>
      <c r="G16"/>
      <c r="M16" t="s">
        <v>509</v>
      </c>
    </row>
    <row r="17" spans="1:13" x14ac:dyDescent="0.25">
      <c r="A17" s="27"/>
      <c r="B17" s="32"/>
      <c r="C17" s="32"/>
      <c r="D17" s="27"/>
      <c r="E17" s="27"/>
      <c r="F17" s="27"/>
      <c r="G17" s="13" t="s">
        <v>528</v>
      </c>
      <c r="H17" s="12"/>
      <c r="M17">
        <f>VLOOKUP(VLOOKUP(B3,Daten!$A:$D,4,FALSE),Daten!$P$2:$Z$8,3,FALSE)</f>
        <v>0.05</v>
      </c>
    </row>
    <row r="18" spans="1:13" x14ac:dyDescent="0.25">
      <c r="A18" s="27" t="s">
        <v>535</v>
      </c>
      <c r="B18" s="32"/>
      <c r="C18" s="32"/>
      <c r="D18" s="27"/>
      <c r="E18" s="33" t="s">
        <v>530</v>
      </c>
      <c r="F18" s="27"/>
      <c r="G18" s="17">
        <f>E16*F16</f>
        <v>0.30605042016806722</v>
      </c>
      <c r="H18" s="12"/>
    </row>
    <row r="19" spans="1:13" ht="21" x14ac:dyDescent="0.25">
      <c r="A19" s="27" t="s">
        <v>542</v>
      </c>
      <c r="B19" s="27" t="s">
        <v>531</v>
      </c>
      <c r="C19" s="38">
        <v>1.4999999999999999E-4</v>
      </c>
      <c r="D19" s="38"/>
      <c r="E19" s="26">
        <f>IF(G18&lt;=0,"0",IF(G18&gt;=0,G18))</f>
        <v>0.30605042016806722</v>
      </c>
      <c r="F19" s="27"/>
      <c r="G19"/>
      <c r="M19" t="s">
        <v>513</v>
      </c>
    </row>
    <row r="20" spans="1:13" x14ac:dyDescent="0.25">
      <c r="A20" s="27" t="s">
        <v>543</v>
      </c>
      <c r="B20" s="27" t="s">
        <v>532</v>
      </c>
      <c r="C20" s="38">
        <v>0.15</v>
      </c>
      <c r="D20" s="38"/>
      <c r="E20" s="27"/>
      <c r="F20" s="27"/>
      <c r="G20"/>
      <c r="M20">
        <f>IF(M11&gt;M15,M15,M11)</f>
        <v>11.55</v>
      </c>
    </row>
    <row r="21" spans="1:13" x14ac:dyDescent="0.25">
      <c r="A21" s="27" t="s">
        <v>544</v>
      </c>
      <c r="B21" s="27" t="s">
        <v>533</v>
      </c>
      <c r="C21" s="38">
        <v>0.22439999999999999</v>
      </c>
      <c r="D21" s="38"/>
      <c r="E21" s="27"/>
      <c r="F21" s="27"/>
      <c r="G21"/>
    </row>
    <row r="22" spans="1:13" x14ac:dyDescent="0.25">
      <c r="A22" s="27" t="s">
        <v>545</v>
      </c>
      <c r="B22" s="27" t="s">
        <v>534</v>
      </c>
      <c r="C22" s="38">
        <v>0.30609999999999998</v>
      </c>
      <c r="D22" s="38"/>
      <c r="E22" s="27"/>
      <c r="F22" s="27"/>
      <c r="G22"/>
      <c r="M22" t="s">
        <v>4</v>
      </c>
    </row>
    <row r="23" spans="1:13" x14ac:dyDescent="0.25">
      <c r="A23" s="39"/>
      <c r="B23" s="39"/>
      <c r="C23" s="39"/>
      <c r="D23" s="15"/>
      <c r="E23" s="16"/>
      <c r="F23" s="15"/>
      <c r="G23"/>
      <c r="M23">
        <f>VLOOKUP(VLOOKUP(B3,Daten!$A:$D,4,FALSE),Daten!$P$2:$V$9,1,FALSE)</f>
        <v>1</v>
      </c>
    </row>
    <row r="24" spans="1:13" x14ac:dyDescent="0.25">
      <c r="A24" s="39"/>
      <c r="B24" s="39"/>
      <c r="C24" s="39"/>
      <c r="D24" s="15"/>
      <c r="E24" s="16"/>
      <c r="F24" s="15"/>
      <c r="G24"/>
    </row>
    <row r="25" spans="1:13" ht="18.75" x14ac:dyDescent="0.3">
      <c r="A25" s="39"/>
      <c r="B25" s="39"/>
      <c r="C25" s="40" t="s">
        <v>517</v>
      </c>
      <c r="D25" s="41"/>
      <c r="E25" s="42">
        <f>E3</f>
        <v>11.5</v>
      </c>
      <c r="F25" s="15"/>
      <c r="M25" t="s">
        <v>514</v>
      </c>
    </row>
    <row r="26" spans="1:13" ht="18.75" x14ac:dyDescent="0.3">
      <c r="A26" s="39"/>
      <c r="B26" s="39"/>
      <c r="C26" s="43" t="s">
        <v>536</v>
      </c>
      <c r="D26" s="44">
        <f>E19</f>
        <v>0.30605042016806722</v>
      </c>
      <c r="E26" s="45">
        <f>IF(E25="Auf Anfrage","auf Anfrage",E25*D26)</f>
        <v>3.5195798319327731</v>
      </c>
      <c r="F26" s="15"/>
      <c r="M26" t="str">
        <f>VLOOKUP(B3,Daten!$A$1:$D$931,2,FALSE)</f>
        <v>Düsseldorf</v>
      </c>
    </row>
    <row r="27" spans="1:13" ht="18.75" x14ac:dyDescent="0.3">
      <c r="A27" s="39"/>
      <c r="B27" s="39"/>
      <c r="C27" s="46" t="s">
        <v>537</v>
      </c>
      <c r="D27" s="47"/>
      <c r="E27" s="48">
        <f>IF(E25="auf Anfrage","auf Anfrage",SUM(E25:E26))</f>
        <v>15.019579831932774</v>
      </c>
      <c r="F27" s="15"/>
      <c r="M27">
        <f>IF(M26=ISNA("auf Anfrage"),1,2)</f>
        <v>2</v>
      </c>
    </row>
    <row r="28" spans="1:13" x14ac:dyDescent="0.25">
      <c r="A28" s="39"/>
      <c r="B28" s="39"/>
      <c r="C28" s="39"/>
      <c r="D28" s="39"/>
      <c r="E28" s="39"/>
      <c r="F28" s="39"/>
      <c r="M28" t="s">
        <v>515</v>
      </c>
    </row>
    <row r="29" spans="1:13" x14ac:dyDescent="0.25">
      <c r="A29" s="56" t="s">
        <v>539</v>
      </c>
      <c r="B29" s="56"/>
      <c r="C29" s="56"/>
      <c r="D29" s="56"/>
      <c r="E29" s="56"/>
      <c r="F29" s="56"/>
      <c r="M29">
        <f>VLOOKUP(VLOOKUP(B3,Daten!$A:$D,4,FALSE),Daten!$P$2:$Z$8,5,FALSE)</f>
        <v>230</v>
      </c>
    </row>
    <row r="30" spans="1:13" x14ac:dyDescent="0.25">
      <c r="A30" s="56"/>
      <c r="B30" s="56"/>
      <c r="C30" s="56"/>
      <c r="D30" s="56"/>
      <c r="E30" s="56"/>
      <c r="F30" s="56"/>
    </row>
    <row r="31" spans="1:13" ht="27.75" customHeight="1" x14ac:dyDescent="0.25">
      <c r="A31" s="49" t="s">
        <v>540</v>
      </c>
      <c r="B31" s="39"/>
      <c r="C31" s="39"/>
      <c r="D31" s="15"/>
      <c r="E31" s="16"/>
      <c r="F31" s="15"/>
    </row>
    <row r="32" spans="1:13" ht="15" customHeight="1" x14ac:dyDescent="0.25"/>
  </sheetData>
  <sheetProtection algorithmName="SHA-512" hashValue="onLNBrKhIpyvijCljL4W7DxWzfA+AwipTnq8TkLF9nPR0eoUsPXKzcEp9OJqOL0qPS0Y+qhrEUDryibsayhm8w==" saltValue="ZCZ2MPdRNwf9rkmFY442pA==" spinCount="100000" sheet="1" selectLockedCells="1"/>
  <protectedRanges>
    <protectedRange sqref="D3" name="Bereich2"/>
    <protectedRange sqref="B3:D3" name="Bereich1"/>
  </protectedRanges>
  <mergeCells count="6">
    <mergeCell ref="C9:E9"/>
    <mergeCell ref="A1:F1"/>
    <mergeCell ref="A29:F30"/>
    <mergeCell ref="A5:F7"/>
    <mergeCell ref="D14:D15"/>
    <mergeCell ref="E14:E15"/>
  </mergeCells>
  <phoneticPr fontId="10" type="noConversion"/>
  <hyperlinks>
    <hyperlink ref="C9" r:id="rId1" xr:uid="{382772AA-9F98-487E-B511-6779A2BBC166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AB34A-DD76-4119-9455-F3E2CF7439FD}">
  <dimension ref="A1:T932"/>
  <sheetViews>
    <sheetView topLeftCell="A890" zoomScale="70" zoomScaleNormal="70" workbookViewId="0">
      <selection activeCell="B927" sqref="B927"/>
    </sheetView>
  </sheetViews>
  <sheetFormatPr baseColWidth="10" defaultRowHeight="15" x14ac:dyDescent="0.25"/>
  <cols>
    <col min="2" max="2" width="26.85546875" customWidth="1"/>
    <col min="3" max="3" width="8" hidden="1" customWidth="1"/>
    <col min="4" max="4" width="11" hidden="1" customWidth="1"/>
    <col min="5" max="5" width="11" style="4" hidden="1" customWidth="1"/>
    <col min="6" max="6" width="30.42578125" hidden="1" customWidth="1"/>
    <col min="7" max="7" width="32.140625" hidden="1" customWidth="1"/>
    <col min="8" max="8" width="24.140625" hidden="1" customWidth="1"/>
    <col min="9" max="9" width="11" style="4" hidden="1" customWidth="1"/>
    <col min="10" max="15" width="11" hidden="1" customWidth="1"/>
    <col min="16" max="18" width="10.7109375" customWidth="1"/>
    <col min="19" max="19" width="16.85546875" customWidth="1"/>
    <col min="20" max="20" width="11.42578125" customWidth="1"/>
    <col min="21" max="31" width="11" customWidth="1"/>
    <col min="258" max="258" width="26.85546875" customWidth="1"/>
    <col min="259" max="259" width="8" customWidth="1"/>
    <col min="262" max="262" width="30.42578125" customWidth="1"/>
    <col min="263" max="263" width="32.140625" customWidth="1"/>
    <col min="264" max="264" width="24.140625" customWidth="1"/>
    <col min="514" max="514" width="26.85546875" customWidth="1"/>
    <col min="515" max="515" width="8" customWidth="1"/>
    <col min="518" max="518" width="30.42578125" customWidth="1"/>
    <col min="519" max="519" width="32.140625" customWidth="1"/>
    <col min="520" max="520" width="24.140625" customWidth="1"/>
    <col min="770" max="770" width="26.85546875" customWidth="1"/>
    <col min="771" max="771" width="8" customWidth="1"/>
    <col min="774" max="774" width="30.42578125" customWidth="1"/>
    <col min="775" max="775" width="32.140625" customWidth="1"/>
    <col min="776" max="776" width="24.140625" customWidth="1"/>
    <col min="1026" max="1026" width="26.85546875" customWidth="1"/>
    <col min="1027" max="1027" width="8" customWidth="1"/>
    <col min="1030" max="1030" width="30.42578125" customWidth="1"/>
    <col min="1031" max="1031" width="32.140625" customWidth="1"/>
    <col min="1032" max="1032" width="24.140625" customWidth="1"/>
    <col min="1282" max="1282" width="26.85546875" customWidth="1"/>
    <col min="1283" max="1283" width="8" customWidth="1"/>
    <col min="1286" max="1286" width="30.42578125" customWidth="1"/>
    <col min="1287" max="1287" width="32.140625" customWidth="1"/>
    <col min="1288" max="1288" width="24.140625" customWidth="1"/>
    <col min="1538" max="1538" width="26.85546875" customWidth="1"/>
    <col min="1539" max="1539" width="8" customWidth="1"/>
    <col min="1542" max="1542" width="30.42578125" customWidth="1"/>
    <col min="1543" max="1543" width="32.140625" customWidth="1"/>
    <col min="1544" max="1544" width="24.140625" customWidth="1"/>
    <col min="1794" max="1794" width="26.85546875" customWidth="1"/>
    <col min="1795" max="1795" width="8" customWidth="1"/>
    <col min="1798" max="1798" width="30.42578125" customWidth="1"/>
    <col min="1799" max="1799" width="32.140625" customWidth="1"/>
    <col min="1800" max="1800" width="24.140625" customWidth="1"/>
    <col min="2050" max="2050" width="26.85546875" customWidth="1"/>
    <col min="2051" max="2051" width="8" customWidth="1"/>
    <col min="2054" max="2054" width="30.42578125" customWidth="1"/>
    <col min="2055" max="2055" width="32.140625" customWidth="1"/>
    <col min="2056" max="2056" width="24.140625" customWidth="1"/>
    <col min="2306" max="2306" width="26.85546875" customWidth="1"/>
    <col min="2307" max="2307" width="8" customWidth="1"/>
    <col min="2310" max="2310" width="30.42578125" customWidth="1"/>
    <col min="2311" max="2311" width="32.140625" customWidth="1"/>
    <col min="2312" max="2312" width="24.140625" customWidth="1"/>
    <col min="2562" max="2562" width="26.85546875" customWidth="1"/>
    <col min="2563" max="2563" width="8" customWidth="1"/>
    <col min="2566" max="2566" width="30.42578125" customWidth="1"/>
    <col min="2567" max="2567" width="32.140625" customWidth="1"/>
    <col min="2568" max="2568" width="24.140625" customWidth="1"/>
    <col min="2818" max="2818" width="26.85546875" customWidth="1"/>
    <col min="2819" max="2819" width="8" customWidth="1"/>
    <col min="2822" max="2822" width="30.42578125" customWidth="1"/>
    <col min="2823" max="2823" width="32.140625" customWidth="1"/>
    <col min="2824" max="2824" width="24.140625" customWidth="1"/>
    <col min="3074" max="3074" width="26.85546875" customWidth="1"/>
    <col min="3075" max="3075" width="8" customWidth="1"/>
    <col min="3078" max="3078" width="30.42578125" customWidth="1"/>
    <col min="3079" max="3079" width="32.140625" customWidth="1"/>
    <col min="3080" max="3080" width="24.140625" customWidth="1"/>
    <col min="3330" max="3330" width="26.85546875" customWidth="1"/>
    <col min="3331" max="3331" width="8" customWidth="1"/>
    <col min="3334" max="3334" width="30.42578125" customWidth="1"/>
    <col min="3335" max="3335" width="32.140625" customWidth="1"/>
    <col min="3336" max="3336" width="24.140625" customWidth="1"/>
    <col min="3586" max="3586" width="26.85546875" customWidth="1"/>
    <col min="3587" max="3587" width="8" customWidth="1"/>
    <col min="3590" max="3590" width="30.42578125" customWidth="1"/>
    <col min="3591" max="3591" width="32.140625" customWidth="1"/>
    <col min="3592" max="3592" width="24.140625" customWidth="1"/>
    <col min="3842" max="3842" width="26.85546875" customWidth="1"/>
    <col min="3843" max="3843" width="8" customWidth="1"/>
    <col min="3846" max="3846" width="30.42578125" customWidth="1"/>
    <col min="3847" max="3847" width="32.140625" customWidth="1"/>
    <col min="3848" max="3848" width="24.140625" customWidth="1"/>
    <col min="4098" max="4098" width="26.85546875" customWidth="1"/>
    <col min="4099" max="4099" width="8" customWidth="1"/>
    <col min="4102" max="4102" width="30.42578125" customWidth="1"/>
    <col min="4103" max="4103" width="32.140625" customWidth="1"/>
    <col min="4104" max="4104" width="24.140625" customWidth="1"/>
    <col min="4354" max="4354" width="26.85546875" customWidth="1"/>
    <col min="4355" max="4355" width="8" customWidth="1"/>
    <col min="4358" max="4358" width="30.42578125" customWidth="1"/>
    <col min="4359" max="4359" width="32.140625" customWidth="1"/>
    <col min="4360" max="4360" width="24.140625" customWidth="1"/>
    <col min="4610" max="4610" width="26.85546875" customWidth="1"/>
    <col min="4611" max="4611" width="8" customWidth="1"/>
    <col min="4614" max="4614" width="30.42578125" customWidth="1"/>
    <col min="4615" max="4615" width="32.140625" customWidth="1"/>
    <col min="4616" max="4616" width="24.140625" customWidth="1"/>
    <col min="4866" max="4866" width="26.85546875" customWidth="1"/>
    <col min="4867" max="4867" width="8" customWidth="1"/>
    <col min="4870" max="4870" width="30.42578125" customWidth="1"/>
    <col min="4871" max="4871" width="32.140625" customWidth="1"/>
    <col min="4872" max="4872" width="24.140625" customWidth="1"/>
    <col min="5122" max="5122" width="26.85546875" customWidth="1"/>
    <col min="5123" max="5123" width="8" customWidth="1"/>
    <col min="5126" max="5126" width="30.42578125" customWidth="1"/>
    <col min="5127" max="5127" width="32.140625" customWidth="1"/>
    <col min="5128" max="5128" width="24.140625" customWidth="1"/>
    <col min="5378" max="5378" width="26.85546875" customWidth="1"/>
    <col min="5379" max="5379" width="8" customWidth="1"/>
    <col min="5382" max="5382" width="30.42578125" customWidth="1"/>
    <col min="5383" max="5383" width="32.140625" customWidth="1"/>
    <col min="5384" max="5384" width="24.140625" customWidth="1"/>
    <col min="5634" max="5634" width="26.85546875" customWidth="1"/>
    <col min="5635" max="5635" width="8" customWidth="1"/>
    <col min="5638" max="5638" width="30.42578125" customWidth="1"/>
    <col min="5639" max="5639" width="32.140625" customWidth="1"/>
    <col min="5640" max="5640" width="24.140625" customWidth="1"/>
    <col min="5890" max="5890" width="26.85546875" customWidth="1"/>
    <col min="5891" max="5891" width="8" customWidth="1"/>
    <col min="5894" max="5894" width="30.42578125" customWidth="1"/>
    <col min="5895" max="5895" width="32.140625" customWidth="1"/>
    <col min="5896" max="5896" width="24.140625" customWidth="1"/>
    <col min="6146" max="6146" width="26.85546875" customWidth="1"/>
    <col min="6147" max="6147" width="8" customWidth="1"/>
    <col min="6150" max="6150" width="30.42578125" customWidth="1"/>
    <col min="6151" max="6151" width="32.140625" customWidth="1"/>
    <col min="6152" max="6152" width="24.140625" customWidth="1"/>
    <col min="6402" max="6402" width="26.85546875" customWidth="1"/>
    <col min="6403" max="6403" width="8" customWidth="1"/>
    <col min="6406" max="6406" width="30.42578125" customWidth="1"/>
    <col min="6407" max="6407" width="32.140625" customWidth="1"/>
    <col min="6408" max="6408" width="24.140625" customWidth="1"/>
    <col min="6658" max="6658" width="26.85546875" customWidth="1"/>
    <col min="6659" max="6659" width="8" customWidth="1"/>
    <col min="6662" max="6662" width="30.42578125" customWidth="1"/>
    <col min="6663" max="6663" width="32.140625" customWidth="1"/>
    <col min="6664" max="6664" width="24.140625" customWidth="1"/>
    <col min="6914" max="6914" width="26.85546875" customWidth="1"/>
    <col min="6915" max="6915" width="8" customWidth="1"/>
    <col min="6918" max="6918" width="30.42578125" customWidth="1"/>
    <col min="6919" max="6919" width="32.140625" customWidth="1"/>
    <col min="6920" max="6920" width="24.140625" customWidth="1"/>
    <col min="7170" max="7170" width="26.85546875" customWidth="1"/>
    <col min="7171" max="7171" width="8" customWidth="1"/>
    <col min="7174" max="7174" width="30.42578125" customWidth="1"/>
    <col min="7175" max="7175" width="32.140625" customWidth="1"/>
    <col min="7176" max="7176" width="24.140625" customWidth="1"/>
    <col min="7426" max="7426" width="26.85546875" customWidth="1"/>
    <col min="7427" max="7427" width="8" customWidth="1"/>
    <col min="7430" max="7430" width="30.42578125" customWidth="1"/>
    <col min="7431" max="7431" width="32.140625" customWidth="1"/>
    <col min="7432" max="7432" width="24.140625" customWidth="1"/>
    <col min="7682" max="7682" width="26.85546875" customWidth="1"/>
    <col min="7683" max="7683" width="8" customWidth="1"/>
    <col min="7686" max="7686" width="30.42578125" customWidth="1"/>
    <col min="7687" max="7687" width="32.140625" customWidth="1"/>
    <col min="7688" max="7688" width="24.140625" customWidth="1"/>
    <col min="7938" max="7938" width="26.85546875" customWidth="1"/>
    <col min="7939" max="7939" width="8" customWidth="1"/>
    <col min="7942" max="7942" width="30.42578125" customWidth="1"/>
    <col min="7943" max="7943" width="32.140625" customWidth="1"/>
    <col min="7944" max="7944" width="24.140625" customWidth="1"/>
    <col min="8194" max="8194" width="26.85546875" customWidth="1"/>
    <col min="8195" max="8195" width="8" customWidth="1"/>
    <col min="8198" max="8198" width="30.42578125" customWidth="1"/>
    <col min="8199" max="8199" width="32.140625" customWidth="1"/>
    <col min="8200" max="8200" width="24.140625" customWidth="1"/>
    <col min="8450" max="8450" width="26.85546875" customWidth="1"/>
    <col min="8451" max="8451" width="8" customWidth="1"/>
    <col min="8454" max="8454" width="30.42578125" customWidth="1"/>
    <col min="8455" max="8455" width="32.140625" customWidth="1"/>
    <col min="8456" max="8456" width="24.140625" customWidth="1"/>
    <col min="8706" max="8706" width="26.85546875" customWidth="1"/>
    <col min="8707" max="8707" width="8" customWidth="1"/>
    <col min="8710" max="8710" width="30.42578125" customWidth="1"/>
    <col min="8711" max="8711" width="32.140625" customWidth="1"/>
    <col min="8712" max="8712" width="24.140625" customWidth="1"/>
    <col min="8962" max="8962" width="26.85546875" customWidth="1"/>
    <col min="8963" max="8963" width="8" customWidth="1"/>
    <col min="8966" max="8966" width="30.42578125" customWidth="1"/>
    <col min="8967" max="8967" width="32.140625" customWidth="1"/>
    <col min="8968" max="8968" width="24.140625" customWidth="1"/>
    <col min="9218" max="9218" width="26.85546875" customWidth="1"/>
    <col min="9219" max="9219" width="8" customWidth="1"/>
    <col min="9222" max="9222" width="30.42578125" customWidth="1"/>
    <col min="9223" max="9223" width="32.140625" customWidth="1"/>
    <col min="9224" max="9224" width="24.140625" customWidth="1"/>
    <col min="9474" max="9474" width="26.85546875" customWidth="1"/>
    <col min="9475" max="9475" width="8" customWidth="1"/>
    <col min="9478" max="9478" width="30.42578125" customWidth="1"/>
    <col min="9479" max="9479" width="32.140625" customWidth="1"/>
    <col min="9480" max="9480" width="24.140625" customWidth="1"/>
    <col min="9730" max="9730" width="26.85546875" customWidth="1"/>
    <col min="9731" max="9731" width="8" customWidth="1"/>
    <col min="9734" max="9734" width="30.42578125" customWidth="1"/>
    <col min="9735" max="9735" width="32.140625" customWidth="1"/>
    <col min="9736" max="9736" width="24.140625" customWidth="1"/>
    <col min="9986" max="9986" width="26.85546875" customWidth="1"/>
    <col min="9987" max="9987" width="8" customWidth="1"/>
    <col min="9990" max="9990" width="30.42578125" customWidth="1"/>
    <col min="9991" max="9991" width="32.140625" customWidth="1"/>
    <col min="9992" max="9992" width="24.140625" customWidth="1"/>
    <col min="10242" max="10242" width="26.85546875" customWidth="1"/>
    <col min="10243" max="10243" width="8" customWidth="1"/>
    <col min="10246" max="10246" width="30.42578125" customWidth="1"/>
    <col min="10247" max="10247" width="32.140625" customWidth="1"/>
    <col min="10248" max="10248" width="24.140625" customWidth="1"/>
    <col min="10498" max="10498" width="26.85546875" customWidth="1"/>
    <col min="10499" max="10499" width="8" customWidth="1"/>
    <col min="10502" max="10502" width="30.42578125" customWidth="1"/>
    <col min="10503" max="10503" width="32.140625" customWidth="1"/>
    <col min="10504" max="10504" width="24.140625" customWidth="1"/>
    <col min="10754" max="10754" width="26.85546875" customWidth="1"/>
    <col min="10755" max="10755" width="8" customWidth="1"/>
    <col min="10758" max="10758" width="30.42578125" customWidth="1"/>
    <col min="10759" max="10759" width="32.140625" customWidth="1"/>
    <col min="10760" max="10760" width="24.140625" customWidth="1"/>
    <col min="11010" max="11010" width="26.85546875" customWidth="1"/>
    <col min="11011" max="11011" width="8" customWidth="1"/>
    <col min="11014" max="11014" width="30.42578125" customWidth="1"/>
    <col min="11015" max="11015" width="32.140625" customWidth="1"/>
    <col min="11016" max="11016" width="24.140625" customWidth="1"/>
    <col min="11266" max="11266" width="26.85546875" customWidth="1"/>
    <col min="11267" max="11267" width="8" customWidth="1"/>
    <col min="11270" max="11270" width="30.42578125" customWidth="1"/>
    <col min="11271" max="11271" width="32.140625" customWidth="1"/>
    <col min="11272" max="11272" width="24.140625" customWidth="1"/>
    <col min="11522" max="11522" width="26.85546875" customWidth="1"/>
    <col min="11523" max="11523" width="8" customWidth="1"/>
    <col min="11526" max="11526" width="30.42578125" customWidth="1"/>
    <col min="11527" max="11527" width="32.140625" customWidth="1"/>
    <col min="11528" max="11528" width="24.140625" customWidth="1"/>
    <col min="11778" max="11778" width="26.85546875" customWidth="1"/>
    <col min="11779" max="11779" width="8" customWidth="1"/>
    <col min="11782" max="11782" width="30.42578125" customWidth="1"/>
    <col min="11783" max="11783" width="32.140625" customWidth="1"/>
    <col min="11784" max="11784" width="24.140625" customWidth="1"/>
    <col min="12034" max="12034" width="26.85546875" customWidth="1"/>
    <col min="12035" max="12035" width="8" customWidth="1"/>
    <col min="12038" max="12038" width="30.42578125" customWidth="1"/>
    <col min="12039" max="12039" width="32.140625" customWidth="1"/>
    <col min="12040" max="12040" width="24.140625" customWidth="1"/>
    <col min="12290" max="12290" width="26.85546875" customWidth="1"/>
    <col min="12291" max="12291" width="8" customWidth="1"/>
    <col min="12294" max="12294" width="30.42578125" customWidth="1"/>
    <col min="12295" max="12295" width="32.140625" customWidth="1"/>
    <col min="12296" max="12296" width="24.140625" customWidth="1"/>
    <col min="12546" max="12546" width="26.85546875" customWidth="1"/>
    <col min="12547" max="12547" width="8" customWidth="1"/>
    <col min="12550" max="12550" width="30.42578125" customWidth="1"/>
    <col min="12551" max="12551" width="32.140625" customWidth="1"/>
    <col min="12552" max="12552" width="24.140625" customWidth="1"/>
    <col min="12802" max="12802" width="26.85546875" customWidth="1"/>
    <col min="12803" max="12803" width="8" customWidth="1"/>
    <col min="12806" max="12806" width="30.42578125" customWidth="1"/>
    <col min="12807" max="12807" width="32.140625" customWidth="1"/>
    <col min="12808" max="12808" width="24.140625" customWidth="1"/>
    <col min="13058" max="13058" width="26.85546875" customWidth="1"/>
    <col min="13059" max="13059" width="8" customWidth="1"/>
    <col min="13062" max="13062" width="30.42578125" customWidth="1"/>
    <col min="13063" max="13063" width="32.140625" customWidth="1"/>
    <col min="13064" max="13064" width="24.140625" customWidth="1"/>
    <col min="13314" max="13314" width="26.85546875" customWidth="1"/>
    <col min="13315" max="13315" width="8" customWidth="1"/>
    <col min="13318" max="13318" width="30.42578125" customWidth="1"/>
    <col min="13319" max="13319" width="32.140625" customWidth="1"/>
    <col min="13320" max="13320" width="24.140625" customWidth="1"/>
    <col min="13570" max="13570" width="26.85546875" customWidth="1"/>
    <col min="13571" max="13571" width="8" customWidth="1"/>
    <col min="13574" max="13574" width="30.42578125" customWidth="1"/>
    <col min="13575" max="13575" width="32.140625" customWidth="1"/>
    <col min="13576" max="13576" width="24.140625" customWidth="1"/>
    <col min="13826" max="13826" width="26.85546875" customWidth="1"/>
    <col min="13827" max="13827" width="8" customWidth="1"/>
    <col min="13830" max="13830" width="30.42578125" customWidth="1"/>
    <col min="13831" max="13831" width="32.140625" customWidth="1"/>
    <col min="13832" max="13832" width="24.140625" customWidth="1"/>
    <col min="14082" max="14082" width="26.85546875" customWidth="1"/>
    <col min="14083" max="14083" width="8" customWidth="1"/>
    <col min="14086" max="14086" width="30.42578125" customWidth="1"/>
    <col min="14087" max="14087" width="32.140625" customWidth="1"/>
    <col min="14088" max="14088" width="24.140625" customWidth="1"/>
    <col min="14338" max="14338" width="26.85546875" customWidth="1"/>
    <col min="14339" max="14339" width="8" customWidth="1"/>
    <col min="14342" max="14342" width="30.42578125" customWidth="1"/>
    <col min="14343" max="14343" width="32.140625" customWidth="1"/>
    <col min="14344" max="14344" width="24.140625" customWidth="1"/>
    <col min="14594" max="14594" width="26.85546875" customWidth="1"/>
    <col min="14595" max="14595" width="8" customWidth="1"/>
    <col min="14598" max="14598" width="30.42578125" customWidth="1"/>
    <col min="14599" max="14599" width="32.140625" customWidth="1"/>
    <col min="14600" max="14600" width="24.140625" customWidth="1"/>
    <col min="14850" max="14850" width="26.85546875" customWidth="1"/>
    <col min="14851" max="14851" width="8" customWidth="1"/>
    <col min="14854" max="14854" width="30.42578125" customWidth="1"/>
    <col min="14855" max="14855" width="32.140625" customWidth="1"/>
    <col min="14856" max="14856" width="24.140625" customWidth="1"/>
    <col min="15106" max="15106" width="26.85546875" customWidth="1"/>
    <col min="15107" max="15107" width="8" customWidth="1"/>
    <col min="15110" max="15110" width="30.42578125" customWidth="1"/>
    <col min="15111" max="15111" width="32.140625" customWidth="1"/>
    <col min="15112" max="15112" width="24.140625" customWidth="1"/>
    <col min="15362" max="15362" width="26.85546875" customWidth="1"/>
    <col min="15363" max="15363" width="8" customWidth="1"/>
    <col min="15366" max="15366" width="30.42578125" customWidth="1"/>
    <col min="15367" max="15367" width="32.140625" customWidth="1"/>
    <col min="15368" max="15368" width="24.140625" customWidth="1"/>
    <col min="15618" max="15618" width="26.85546875" customWidth="1"/>
    <col min="15619" max="15619" width="8" customWidth="1"/>
    <col min="15622" max="15622" width="30.42578125" customWidth="1"/>
    <col min="15623" max="15623" width="32.140625" customWidth="1"/>
    <col min="15624" max="15624" width="24.140625" customWidth="1"/>
    <col min="15874" max="15874" width="26.85546875" customWidth="1"/>
    <col min="15875" max="15875" width="8" customWidth="1"/>
    <col min="15878" max="15878" width="30.42578125" customWidth="1"/>
    <col min="15879" max="15879" width="32.140625" customWidth="1"/>
    <col min="15880" max="15880" width="24.140625" customWidth="1"/>
    <col min="16130" max="16130" width="26.85546875" customWidth="1"/>
    <col min="16131" max="16131" width="8" customWidth="1"/>
    <col min="16134" max="16134" width="30.42578125" customWidth="1"/>
    <col min="16135" max="16135" width="32.140625" customWidth="1"/>
    <col min="16136" max="16136" width="24.140625" customWidth="1"/>
  </cols>
  <sheetData>
    <row r="1" spans="1:20" x14ac:dyDescent="0.25">
      <c r="A1" s="1">
        <v>40472</v>
      </c>
      <c r="B1" s="2" t="s">
        <v>128</v>
      </c>
      <c r="C1" s="2"/>
      <c r="D1" s="1">
        <v>1</v>
      </c>
      <c r="E1" s="3"/>
      <c r="F1" t="s">
        <v>1</v>
      </c>
      <c r="G1" t="s">
        <v>2</v>
      </c>
      <c r="H1" t="s">
        <v>3</v>
      </c>
      <c r="J1" s="5" t="s">
        <v>4</v>
      </c>
      <c r="K1" s="5" t="s">
        <v>5</v>
      </c>
      <c r="L1" s="5" t="s">
        <v>6</v>
      </c>
      <c r="M1" s="6" t="s">
        <v>7</v>
      </c>
      <c r="P1" t="s">
        <v>4</v>
      </c>
      <c r="Q1" t="s">
        <v>505</v>
      </c>
      <c r="R1" t="s">
        <v>506</v>
      </c>
      <c r="S1" t="s">
        <v>516</v>
      </c>
      <c r="T1" t="s">
        <v>515</v>
      </c>
    </row>
    <row r="2" spans="1:20" x14ac:dyDescent="0.25">
      <c r="A2" s="1">
        <v>40474</v>
      </c>
      <c r="B2" s="2" t="s">
        <v>128</v>
      </c>
      <c r="C2" s="2"/>
      <c r="D2" s="1">
        <v>1</v>
      </c>
      <c r="E2" s="3"/>
      <c r="I2" s="4">
        <v>1</v>
      </c>
      <c r="J2" t="s">
        <v>8</v>
      </c>
      <c r="K2" s="7">
        <v>11.5</v>
      </c>
      <c r="L2" s="8">
        <v>0.05</v>
      </c>
      <c r="M2" s="9">
        <v>250</v>
      </c>
      <c r="P2">
        <v>1</v>
      </c>
      <c r="Q2">
        <v>11.5</v>
      </c>
      <c r="R2">
        <v>0.05</v>
      </c>
      <c r="S2">
        <v>250</v>
      </c>
      <c r="T2">
        <v>230</v>
      </c>
    </row>
    <row r="3" spans="1:20" x14ac:dyDescent="0.25">
      <c r="A3" s="1">
        <v>40878</v>
      </c>
      <c r="B3" s="2" t="s">
        <v>368</v>
      </c>
      <c r="C3" s="2"/>
      <c r="D3" s="1">
        <v>1</v>
      </c>
      <c r="E3" s="3"/>
      <c r="I3" s="4">
        <v>2</v>
      </c>
      <c r="J3" t="s">
        <v>9</v>
      </c>
      <c r="K3" s="7">
        <v>16.5</v>
      </c>
      <c r="L3" s="8">
        <v>0.06</v>
      </c>
      <c r="M3" s="9">
        <v>300</v>
      </c>
      <c r="P3">
        <v>2</v>
      </c>
      <c r="Q3">
        <v>16.5</v>
      </c>
      <c r="R3">
        <v>0.06</v>
      </c>
      <c r="S3">
        <v>300</v>
      </c>
      <c r="T3">
        <v>275</v>
      </c>
    </row>
    <row r="4" spans="1:20" x14ac:dyDescent="0.25">
      <c r="A4" s="1">
        <v>40880</v>
      </c>
      <c r="B4" s="2" t="s">
        <v>368</v>
      </c>
      <c r="C4" s="2"/>
      <c r="D4" s="1">
        <v>1</v>
      </c>
      <c r="E4" s="3"/>
      <c r="I4" s="4">
        <v>3</v>
      </c>
      <c r="J4" t="s">
        <v>10</v>
      </c>
      <c r="K4" s="7">
        <v>25.5</v>
      </c>
      <c r="L4" s="8">
        <v>7.0000000000000007E-2</v>
      </c>
      <c r="M4" s="9">
        <v>350</v>
      </c>
      <c r="P4">
        <v>3</v>
      </c>
      <c r="Q4">
        <v>25.5</v>
      </c>
      <c r="R4">
        <v>7.0000000000000007E-2</v>
      </c>
      <c r="S4">
        <v>350</v>
      </c>
      <c r="T4">
        <v>365</v>
      </c>
    </row>
    <row r="5" spans="1:20" x14ac:dyDescent="0.25">
      <c r="A5" s="1">
        <v>40882</v>
      </c>
      <c r="B5" s="2" t="s">
        <v>368</v>
      </c>
      <c r="C5" s="2"/>
      <c r="D5" s="1">
        <v>1</v>
      </c>
      <c r="E5" s="3"/>
      <c r="I5" s="4">
        <v>4</v>
      </c>
      <c r="J5" t="s">
        <v>11</v>
      </c>
      <c r="K5" s="7">
        <v>35.5</v>
      </c>
      <c r="L5" s="8">
        <v>0.09</v>
      </c>
      <c r="M5" s="9">
        <v>375</v>
      </c>
      <c r="P5">
        <v>4</v>
      </c>
      <c r="Q5">
        <v>35.5</v>
      </c>
      <c r="R5">
        <v>0.09</v>
      </c>
      <c r="S5">
        <v>375</v>
      </c>
      <c r="T5">
        <v>395</v>
      </c>
    </row>
    <row r="6" spans="1:20" x14ac:dyDescent="0.25">
      <c r="A6" s="1">
        <v>40883</v>
      </c>
      <c r="B6" s="2" t="s">
        <v>368</v>
      </c>
      <c r="C6" s="2"/>
      <c r="D6" s="1">
        <v>1</v>
      </c>
      <c r="E6" s="3"/>
      <c r="I6" s="4">
        <v>5</v>
      </c>
      <c r="J6" t="s">
        <v>12</v>
      </c>
      <c r="K6" s="7">
        <v>50</v>
      </c>
      <c r="L6" s="8">
        <v>0.13</v>
      </c>
      <c r="M6" s="9">
        <v>395</v>
      </c>
      <c r="P6">
        <v>5</v>
      </c>
      <c r="Q6">
        <v>50</v>
      </c>
      <c r="R6">
        <v>0.13</v>
      </c>
      <c r="S6">
        <v>395</v>
      </c>
      <c r="T6">
        <v>385</v>
      </c>
    </row>
    <row r="7" spans="1:20" x14ac:dyDescent="0.25">
      <c r="A7" s="1">
        <v>40885</v>
      </c>
      <c r="B7" s="2" t="s">
        <v>368</v>
      </c>
      <c r="C7" s="2"/>
      <c r="D7" s="1">
        <v>1</v>
      </c>
      <c r="E7" s="3"/>
      <c r="I7" s="4">
        <v>6</v>
      </c>
      <c r="J7" t="s">
        <v>13</v>
      </c>
      <c r="K7" s="7">
        <v>78</v>
      </c>
      <c r="L7" s="8">
        <v>0.15</v>
      </c>
      <c r="M7" s="9">
        <v>450</v>
      </c>
      <c r="P7">
        <v>6</v>
      </c>
      <c r="Q7">
        <v>78</v>
      </c>
      <c r="R7">
        <v>0.15</v>
      </c>
      <c r="S7">
        <v>450</v>
      </c>
      <c r="T7">
        <v>520</v>
      </c>
    </row>
    <row r="8" spans="1:20" x14ac:dyDescent="0.25">
      <c r="A8">
        <v>40210</v>
      </c>
      <c r="B8" t="s">
        <v>128</v>
      </c>
      <c r="D8" s="1">
        <v>2</v>
      </c>
      <c r="E8" s="3"/>
      <c r="F8" t="s">
        <v>14</v>
      </c>
      <c r="G8" t="s">
        <v>15</v>
      </c>
      <c r="H8" t="s">
        <v>16</v>
      </c>
      <c r="I8" s="4">
        <v>7</v>
      </c>
      <c r="J8" t="s">
        <v>17</v>
      </c>
      <c r="K8" s="7">
        <v>150</v>
      </c>
      <c r="L8" s="8">
        <v>0.18</v>
      </c>
      <c r="M8" s="9">
        <v>495</v>
      </c>
      <c r="P8">
        <v>7</v>
      </c>
      <c r="Q8">
        <v>150</v>
      </c>
      <c r="R8">
        <v>0.18</v>
      </c>
      <c r="S8">
        <v>495</v>
      </c>
      <c r="T8">
        <v>833</v>
      </c>
    </row>
    <row r="9" spans="1:20" x14ac:dyDescent="0.25">
      <c r="A9" s="1">
        <v>40211</v>
      </c>
      <c r="B9" s="2" t="s">
        <v>128</v>
      </c>
      <c r="C9" s="2"/>
      <c r="D9" s="1">
        <v>2</v>
      </c>
      <c r="E9" s="3"/>
      <c r="K9" s="7"/>
      <c r="L9" s="10"/>
      <c r="M9" s="9"/>
      <c r="P9">
        <v>8</v>
      </c>
      <c r="T9">
        <v>588</v>
      </c>
    </row>
    <row r="10" spans="1:20" x14ac:dyDescent="0.25">
      <c r="A10" s="1">
        <v>40212</v>
      </c>
      <c r="B10" s="2" t="s">
        <v>128</v>
      </c>
      <c r="C10" s="2"/>
      <c r="D10" s="1">
        <v>2</v>
      </c>
      <c r="E10" s="3"/>
    </row>
    <row r="11" spans="1:20" x14ac:dyDescent="0.25">
      <c r="A11" s="1">
        <v>40213</v>
      </c>
      <c r="B11" s="2" t="s">
        <v>128</v>
      </c>
      <c r="C11" s="2"/>
      <c r="D11" s="1">
        <v>2</v>
      </c>
      <c r="E11" s="3"/>
    </row>
    <row r="12" spans="1:20" x14ac:dyDescent="0.25">
      <c r="A12" s="1">
        <v>40215</v>
      </c>
      <c r="B12" s="2" t="s">
        <v>128</v>
      </c>
      <c r="C12" s="2"/>
      <c r="D12" s="1">
        <v>2</v>
      </c>
      <c r="E12" s="3"/>
    </row>
    <row r="13" spans="1:20" x14ac:dyDescent="0.25">
      <c r="A13" s="1">
        <v>40217</v>
      </c>
      <c r="B13" s="2" t="s">
        <v>128</v>
      </c>
      <c r="C13" s="2"/>
      <c r="D13" s="1">
        <v>2</v>
      </c>
      <c r="E13" s="3"/>
    </row>
    <row r="14" spans="1:20" x14ac:dyDescent="0.25">
      <c r="A14" s="1">
        <v>40219</v>
      </c>
      <c r="B14" s="2" t="s">
        <v>128</v>
      </c>
      <c r="C14" s="2"/>
      <c r="D14" s="1">
        <v>2</v>
      </c>
      <c r="E14" s="3"/>
    </row>
    <row r="15" spans="1:20" x14ac:dyDescent="0.25">
      <c r="A15" s="1">
        <v>40221</v>
      </c>
      <c r="B15" s="2" t="s">
        <v>128</v>
      </c>
      <c r="C15" s="2"/>
      <c r="D15" s="1">
        <v>2</v>
      </c>
      <c r="E15" s="3"/>
    </row>
    <row r="16" spans="1:20" x14ac:dyDescent="0.25">
      <c r="A16" s="1">
        <v>40223</v>
      </c>
      <c r="B16" s="2" t="s">
        <v>128</v>
      </c>
      <c r="C16" s="2"/>
      <c r="D16" s="1">
        <v>2</v>
      </c>
      <c r="E16" s="3"/>
    </row>
    <row r="17" spans="1:5" x14ac:dyDescent="0.25">
      <c r="A17" s="1">
        <v>40225</v>
      </c>
      <c r="B17" s="2" t="s">
        <v>128</v>
      </c>
      <c r="C17" s="2"/>
      <c r="D17" s="1">
        <v>2</v>
      </c>
      <c r="E17" s="3"/>
    </row>
    <row r="18" spans="1:5" x14ac:dyDescent="0.25">
      <c r="A18" s="1">
        <v>40227</v>
      </c>
      <c r="B18" s="2" t="s">
        <v>128</v>
      </c>
      <c r="C18" s="2"/>
      <c r="D18" s="1">
        <v>2</v>
      </c>
      <c r="E18" s="3"/>
    </row>
    <row r="19" spans="1:5" x14ac:dyDescent="0.25">
      <c r="A19" s="1">
        <v>40229</v>
      </c>
      <c r="B19" s="2" t="s">
        <v>128</v>
      </c>
      <c r="C19" s="2"/>
      <c r="D19" s="1">
        <v>2</v>
      </c>
      <c r="E19" s="3"/>
    </row>
    <row r="20" spans="1:5" x14ac:dyDescent="0.25">
      <c r="A20" s="1">
        <v>40231</v>
      </c>
      <c r="B20" s="2" t="s">
        <v>128</v>
      </c>
      <c r="C20" s="2"/>
      <c r="D20" s="1">
        <v>2</v>
      </c>
      <c r="E20" s="3"/>
    </row>
    <row r="21" spans="1:5" x14ac:dyDescent="0.25">
      <c r="A21" s="1">
        <v>40233</v>
      </c>
      <c r="B21" s="2" t="s">
        <v>128</v>
      </c>
      <c r="C21" s="2"/>
      <c r="D21" s="1">
        <v>2</v>
      </c>
      <c r="E21" s="3"/>
    </row>
    <row r="22" spans="1:5" x14ac:dyDescent="0.25">
      <c r="A22" s="1">
        <v>40235</v>
      </c>
      <c r="B22" s="2" t="s">
        <v>128</v>
      </c>
      <c r="C22" s="2"/>
      <c r="D22" s="1">
        <v>2</v>
      </c>
      <c r="E22" s="3"/>
    </row>
    <row r="23" spans="1:5" x14ac:dyDescent="0.25">
      <c r="A23" s="1">
        <v>40237</v>
      </c>
      <c r="B23" s="2" t="s">
        <v>128</v>
      </c>
      <c r="C23" s="2"/>
      <c r="D23" s="1">
        <v>2</v>
      </c>
      <c r="E23" s="3"/>
    </row>
    <row r="24" spans="1:5" x14ac:dyDescent="0.25">
      <c r="A24" s="1">
        <v>40239</v>
      </c>
      <c r="B24" s="2" t="s">
        <v>128</v>
      </c>
      <c r="C24" s="2"/>
      <c r="D24" s="1">
        <v>2</v>
      </c>
    </row>
    <row r="25" spans="1:5" x14ac:dyDescent="0.25">
      <c r="A25" s="1">
        <v>40468</v>
      </c>
      <c r="B25" s="2" t="s">
        <v>128</v>
      </c>
      <c r="C25" s="2"/>
      <c r="D25" s="1">
        <v>2</v>
      </c>
      <c r="E25" s="3"/>
    </row>
    <row r="26" spans="1:5" x14ac:dyDescent="0.25">
      <c r="A26" s="1">
        <v>40470</v>
      </c>
      <c r="B26" s="2" t="s">
        <v>128</v>
      </c>
      <c r="C26" s="2"/>
      <c r="D26" s="1">
        <v>2</v>
      </c>
      <c r="E26" s="3"/>
    </row>
    <row r="27" spans="1:5" x14ac:dyDescent="0.25">
      <c r="A27" s="1">
        <v>40476</v>
      </c>
      <c r="B27" s="2" t="s">
        <v>128</v>
      </c>
      <c r="C27" s="2"/>
      <c r="D27" s="1">
        <v>2</v>
      </c>
      <c r="E27" s="3"/>
    </row>
    <row r="28" spans="1:5" x14ac:dyDescent="0.25">
      <c r="A28" s="1">
        <v>40477</v>
      </c>
      <c r="B28" s="2" t="s">
        <v>128</v>
      </c>
      <c r="C28" s="2"/>
      <c r="D28" s="1">
        <v>2</v>
      </c>
      <c r="E28" s="3"/>
    </row>
    <row r="29" spans="1:5" x14ac:dyDescent="0.25">
      <c r="A29" s="1">
        <v>40479</v>
      </c>
      <c r="B29" s="2" t="s">
        <v>128</v>
      </c>
      <c r="C29" s="2"/>
      <c r="D29" s="1">
        <v>2</v>
      </c>
      <c r="E29" s="3"/>
    </row>
    <row r="30" spans="1:5" x14ac:dyDescent="0.25">
      <c r="A30" s="1">
        <v>40489</v>
      </c>
      <c r="B30" s="2" t="s">
        <v>128</v>
      </c>
      <c r="C30" s="2"/>
      <c r="D30" s="1">
        <v>2</v>
      </c>
      <c r="E30" s="3"/>
    </row>
    <row r="31" spans="1:5" x14ac:dyDescent="0.25">
      <c r="A31" s="1">
        <v>40545</v>
      </c>
      <c r="B31" s="2" t="s">
        <v>128</v>
      </c>
      <c r="C31" s="2"/>
      <c r="D31" s="1">
        <v>2</v>
      </c>
      <c r="E31" s="3"/>
    </row>
    <row r="32" spans="1:5" x14ac:dyDescent="0.25">
      <c r="A32" s="1">
        <v>40547</v>
      </c>
      <c r="B32" s="2" t="s">
        <v>128</v>
      </c>
      <c r="C32" s="2"/>
      <c r="D32" s="1">
        <v>2</v>
      </c>
      <c r="E32" s="3"/>
    </row>
    <row r="33" spans="1:5" x14ac:dyDescent="0.25">
      <c r="A33" s="1">
        <v>40549</v>
      </c>
      <c r="B33" s="2" t="s">
        <v>128</v>
      </c>
      <c r="C33" s="2"/>
      <c r="D33" s="1">
        <v>2</v>
      </c>
      <c r="E33" s="3"/>
    </row>
    <row r="34" spans="1:5" x14ac:dyDescent="0.25">
      <c r="A34" s="1">
        <v>40589</v>
      </c>
      <c r="B34" s="2" t="s">
        <v>128</v>
      </c>
      <c r="C34" s="2"/>
      <c r="D34" s="1">
        <v>2</v>
      </c>
      <c r="E34" s="3"/>
    </row>
    <row r="35" spans="1:5" x14ac:dyDescent="0.25">
      <c r="A35" s="1">
        <v>40591</v>
      </c>
      <c r="B35" s="2" t="s">
        <v>128</v>
      </c>
      <c r="C35" s="2"/>
      <c r="D35" s="1">
        <v>2</v>
      </c>
      <c r="E35" s="3"/>
    </row>
    <row r="36" spans="1:5" x14ac:dyDescent="0.25">
      <c r="A36" s="1">
        <v>40593</v>
      </c>
      <c r="B36" s="2" t="s">
        <v>128</v>
      </c>
      <c r="C36" s="2"/>
      <c r="D36" s="1">
        <v>2</v>
      </c>
      <c r="E36" s="3"/>
    </row>
    <row r="37" spans="1:5" x14ac:dyDescent="0.25">
      <c r="A37" s="1">
        <v>40595</v>
      </c>
      <c r="B37" s="2" t="s">
        <v>128</v>
      </c>
      <c r="C37" s="2"/>
      <c r="D37" s="1">
        <v>2</v>
      </c>
      <c r="E37" s="3"/>
    </row>
    <row r="38" spans="1:5" x14ac:dyDescent="0.25">
      <c r="A38" s="1">
        <v>40597</v>
      </c>
      <c r="B38" s="2" t="s">
        <v>128</v>
      </c>
      <c r="C38" s="2"/>
      <c r="D38" s="1">
        <v>2</v>
      </c>
    </row>
    <row r="39" spans="1:5" x14ac:dyDescent="0.25">
      <c r="A39" s="1">
        <v>40599</v>
      </c>
      <c r="B39" s="2" t="s">
        <v>128</v>
      </c>
      <c r="C39" s="2"/>
      <c r="D39" s="1">
        <v>2</v>
      </c>
      <c r="E39" s="3"/>
    </row>
    <row r="40" spans="1:5" x14ac:dyDescent="0.25">
      <c r="A40" s="1">
        <v>40625</v>
      </c>
      <c r="B40" s="2" t="s">
        <v>128</v>
      </c>
      <c r="C40" s="2"/>
      <c r="D40" s="1">
        <v>2</v>
      </c>
      <c r="E40" s="3"/>
    </row>
    <row r="41" spans="1:5" x14ac:dyDescent="0.25">
      <c r="A41" s="1">
        <v>40627</v>
      </c>
      <c r="B41" s="2" t="s">
        <v>128</v>
      </c>
      <c r="C41" s="2"/>
      <c r="D41" s="1">
        <v>2</v>
      </c>
    </row>
    <row r="42" spans="1:5" x14ac:dyDescent="0.25">
      <c r="A42" s="1">
        <v>40629</v>
      </c>
      <c r="B42" s="2" t="s">
        <v>128</v>
      </c>
      <c r="C42" s="2"/>
      <c r="D42" s="1">
        <v>2</v>
      </c>
      <c r="E42" s="3"/>
    </row>
    <row r="43" spans="1:5" x14ac:dyDescent="0.25">
      <c r="A43" s="1">
        <v>40699</v>
      </c>
      <c r="B43" s="2" t="s">
        <v>147</v>
      </c>
      <c r="C43" s="2"/>
      <c r="D43" s="1">
        <v>2</v>
      </c>
      <c r="E43" s="3"/>
    </row>
    <row r="44" spans="1:5" x14ac:dyDescent="0.25">
      <c r="A44" s="1">
        <v>42579</v>
      </c>
      <c r="B44" s="2" t="s">
        <v>201</v>
      </c>
      <c r="C44" s="2"/>
      <c r="D44" s="1">
        <v>2</v>
      </c>
    </row>
    <row r="45" spans="1:5" x14ac:dyDescent="0.25">
      <c r="A45" s="1">
        <v>40721</v>
      </c>
      <c r="B45" s="2" t="s">
        <v>215</v>
      </c>
      <c r="C45" s="2"/>
      <c r="D45" s="1">
        <v>2</v>
      </c>
      <c r="E45" s="3"/>
    </row>
    <row r="46" spans="1:5" x14ac:dyDescent="0.25">
      <c r="A46">
        <v>40721</v>
      </c>
      <c r="B46" t="s">
        <v>215</v>
      </c>
      <c r="D46" s="1">
        <v>2</v>
      </c>
      <c r="E46" s="3"/>
    </row>
    <row r="47" spans="1:5" x14ac:dyDescent="0.25">
      <c r="A47" s="1">
        <v>40723</v>
      </c>
      <c r="B47" s="2" t="s">
        <v>215</v>
      </c>
      <c r="C47" s="2"/>
      <c r="D47" s="1">
        <v>2</v>
      </c>
      <c r="E47" s="3"/>
    </row>
    <row r="48" spans="1:5" x14ac:dyDescent="0.25">
      <c r="A48" s="1">
        <v>40724</v>
      </c>
      <c r="B48" s="2" t="s">
        <v>215</v>
      </c>
      <c r="C48" s="2"/>
      <c r="D48" s="1">
        <v>2</v>
      </c>
    </row>
    <row r="49" spans="1:13" x14ac:dyDescent="0.25">
      <c r="A49" s="1">
        <v>41564</v>
      </c>
      <c r="B49" s="2" t="s">
        <v>239</v>
      </c>
      <c r="C49" s="2"/>
      <c r="D49" s="1">
        <v>2</v>
      </c>
      <c r="E49" s="3"/>
    </row>
    <row r="50" spans="1:13" x14ac:dyDescent="0.25">
      <c r="A50" s="1">
        <v>40667</v>
      </c>
      <c r="B50" s="2" t="s">
        <v>294</v>
      </c>
      <c r="C50" s="2"/>
      <c r="D50" s="1">
        <v>2</v>
      </c>
    </row>
    <row r="51" spans="1:13" x14ac:dyDescent="0.25">
      <c r="A51" s="1">
        <v>40668</v>
      </c>
      <c r="B51" s="2" t="s">
        <v>294</v>
      </c>
      <c r="C51" s="2"/>
      <c r="D51" s="1">
        <v>2</v>
      </c>
      <c r="E51" s="3"/>
    </row>
    <row r="52" spans="1:13" x14ac:dyDescent="0.25">
      <c r="A52" s="1">
        <v>40670</v>
      </c>
      <c r="B52" s="2" t="s">
        <v>294</v>
      </c>
      <c r="C52" s="2"/>
      <c r="D52" s="1">
        <v>2</v>
      </c>
    </row>
    <row r="53" spans="1:13" x14ac:dyDescent="0.25">
      <c r="A53" s="1">
        <v>40822</v>
      </c>
      <c r="B53" s="2" t="s">
        <v>307</v>
      </c>
      <c r="C53" s="2"/>
      <c r="D53" s="1">
        <v>2</v>
      </c>
      <c r="E53" s="3"/>
    </row>
    <row r="54" spans="1:13" x14ac:dyDescent="0.25">
      <c r="A54" s="1">
        <v>41460</v>
      </c>
      <c r="B54" s="2" t="s">
        <v>332</v>
      </c>
      <c r="C54" s="2"/>
      <c r="D54" s="1">
        <v>2</v>
      </c>
      <c r="E54" s="3"/>
    </row>
    <row r="55" spans="1:13" x14ac:dyDescent="0.25">
      <c r="A55" s="1">
        <v>41462</v>
      </c>
      <c r="B55" s="2" t="s">
        <v>332</v>
      </c>
      <c r="C55" s="2"/>
      <c r="D55" s="1">
        <v>2</v>
      </c>
      <c r="E55" s="3"/>
    </row>
    <row r="56" spans="1:13" x14ac:dyDescent="0.25">
      <c r="A56" s="1">
        <v>41464</v>
      </c>
      <c r="B56" s="2" t="s">
        <v>332</v>
      </c>
      <c r="C56" s="2"/>
      <c r="D56" s="1">
        <v>2</v>
      </c>
      <c r="E56" s="3"/>
    </row>
    <row r="57" spans="1:13" x14ac:dyDescent="0.25">
      <c r="A57" s="1">
        <v>41466</v>
      </c>
      <c r="B57" s="2" t="s">
        <v>332</v>
      </c>
      <c r="C57" s="2"/>
      <c r="D57" s="1">
        <v>2</v>
      </c>
    </row>
    <row r="58" spans="1:13" x14ac:dyDescent="0.25">
      <c r="A58" s="1">
        <v>41468</v>
      </c>
      <c r="B58" s="2" t="s">
        <v>332</v>
      </c>
      <c r="C58" s="2"/>
      <c r="D58" s="1">
        <v>2</v>
      </c>
      <c r="E58" s="3"/>
    </row>
    <row r="59" spans="1:13" x14ac:dyDescent="0.25">
      <c r="A59" s="1">
        <v>41469</v>
      </c>
      <c r="B59" s="2" t="s">
        <v>332</v>
      </c>
      <c r="C59" s="2"/>
      <c r="D59" s="1">
        <v>2</v>
      </c>
      <c r="E59" s="3"/>
    </row>
    <row r="60" spans="1:13" x14ac:dyDescent="0.25">
      <c r="A60" s="1">
        <v>41470</v>
      </c>
      <c r="B60" s="2" t="s">
        <v>332</v>
      </c>
      <c r="C60" s="2"/>
      <c r="D60" s="1">
        <v>2</v>
      </c>
      <c r="E60" s="3"/>
    </row>
    <row r="61" spans="1:13" x14ac:dyDescent="0.25">
      <c r="A61" s="1">
        <v>41472</v>
      </c>
      <c r="B61" s="2" t="s">
        <v>332</v>
      </c>
      <c r="C61" s="2"/>
      <c r="D61" s="1">
        <v>2</v>
      </c>
      <c r="E61" s="3"/>
    </row>
    <row r="62" spans="1:13" x14ac:dyDescent="0.25">
      <c r="A62" s="1">
        <v>42489</v>
      </c>
      <c r="B62" s="2" t="s">
        <v>498</v>
      </c>
      <c r="C62" s="2"/>
      <c r="D62" s="1">
        <v>2</v>
      </c>
    </row>
    <row r="63" spans="1:13" x14ac:dyDescent="0.25">
      <c r="A63" s="1">
        <v>44787</v>
      </c>
      <c r="B63" s="2" t="s">
        <v>80</v>
      </c>
      <c r="C63" s="2"/>
      <c r="D63" s="1">
        <v>3</v>
      </c>
      <c r="E63" s="3"/>
      <c r="F63" t="s">
        <v>65</v>
      </c>
      <c r="G63" t="s">
        <v>66</v>
      </c>
      <c r="H63" t="s">
        <v>67</v>
      </c>
      <c r="J63" s="5" t="s">
        <v>4</v>
      </c>
      <c r="K63" s="5" t="s">
        <v>5</v>
      </c>
      <c r="L63" s="5" t="s">
        <v>6</v>
      </c>
      <c r="M63" s="6" t="s">
        <v>7</v>
      </c>
    </row>
    <row r="64" spans="1:13" x14ac:dyDescent="0.25">
      <c r="A64" s="1">
        <v>44789</v>
      </c>
      <c r="B64" s="2" t="s">
        <v>80</v>
      </c>
      <c r="C64" s="2"/>
      <c r="D64" s="1">
        <v>3</v>
      </c>
      <c r="E64" s="3"/>
      <c r="I64" s="4">
        <v>1</v>
      </c>
      <c r="J64" t="s">
        <v>8</v>
      </c>
      <c r="K64" s="7">
        <v>11.5</v>
      </c>
      <c r="L64" s="8">
        <v>0.05</v>
      </c>
      <c r="M64" s="9">
        <v>250</v>
      </c>
    </row>
    <row r="65" spans="1:13" x14ac:dyDescent="0.25">
      <c r="A65" s="1">
        <v>44791</v>
      </c>
      <c r="B65" s="2" t="s">
        <v>80</v>
      </c>
      <c r="C65" s="2"/>
      <c r="D65" s="1">
        <v>3</v>
      </c>
      <c r="E65" s="3"/>
      <c r="I65" s="4">
        <v>2</v>
      </c>
      <c r="J65" t="s">
        <v>9</v>
      </c>
      <c r="K65" s="7">
        <v>16.5</v>
      </c>
      <c r="L65" s="8">
        <v>0.06</v>
      </c>
      <c r="M65" s="9">
        <v>300</v>
      </c>
    </row>
    <row r="66" spans="1:13" x14ac:dyDescent="0.25">
      <c r="A66" s="1">
        <v>44793</v>
      </c>
      <c r="B66" s="2" t="s">
        <v>80</v>
      </c>
      <c r="C66" s="2"/>
      <c r="D66" s="1">
        <v>3</v>
      </c>
      <c r="E66" s="3"/>
      <c r="I66" s="4">
        <v>3</v>
      </c>
      <c r="J66" t="s">
        <v>10</v>
      </c>
      <c r="K66" s="7">
        <v>25.5</v>
      </c>
      <c r="L66" s="8">
        <v>7.0000000000000007E-2</v>
      </c>
      <c r="M66" s="9">
        <v>350</v>
      </c>
    </row>
    <row r="67" spans="1:13" x14ac:dyDescent="0.25">
      <c r="A67" s="1">
        <v>44795</v>
      </c>
      <c r="B67" s="2" t="s">
        <v>80</v>
      </c>
      <c r="C67" s="2"/>
      <c r="D67" s="1">
        <v>3</v>
      </c>
      <c r="E67" s="3"/>
      <c r="I67" s="4">
        <v>4</v>
      </c>
      <c r="J67" t="s">
        <v>11</v>
      </c>
      <c r="K67" s="7">
        <v>35.5</v>
      </c>
      <c r="L67" s="8">
        <v>0.09</v>
      </c>
      <c r="M67" s="9">
        <v>375</v>
      </c>
    </row>
    <row r="68" spans="1:13" x14ac:dyDescent="0.25">
      <c r="A68" s="1">
        <v>44797</v>
      </c>
      <c r="B68" s="2" t="s">
        <v>80</v>
      </c>
      <c r="C68" s="2"/>
      <c r="D68" s="1">
        <v>3</v>
      </c>
      <c r="E68" s="3"/>
      <c r="I68" s="4">
        <v>5</v>
      </c>
      <c r="J68" t="s">
        <v>12</v>
      </c>
      <c r="K68" s="7">
        <v>50</v>
      </c>
      <c r="L68" s="8">
        <v>0.13</v>
      </c>
      <c r="M68" s="9">
        <v>395</v>
      </c>
    </row>
    <row r="69" spans="1:13" x14ac:dyDescent="0.25">
      <c r="A69" s="1">
        <v>44799</v>
      </c>
      <c r="B69" s="2" t="s">
        <v>80</v>
      </c>
      <c r="C69" s="2"/>
      <c r="D69" s="1">
        <v>3</v>
      </c>
      <c r="E69" s="3"/>
      <c r="I69" s="4">
        <v>6</v>
      </c>
      <c r="J69" t="s">
        <v>13</v>
      </c>
      <c r="K69" s="7">
        <v>78</v>
      </c>
      <c r="L69" s="8">
        <v>0.15</v>
      </c>
      <c r="M69" s="9">
        <v>450</v>
      </c>
    </row>
    <row r="70" spans="1:13" x14ac:dyDescent="0.25">
      <c r="A70" s="1">
        <v>44801</v>
      </c>
      <c r="B70" s="2" t="s">
        <v>80</v>
      </c>
      <c r="C70" s="2"/>
      <c r="D70" s="1">
        <v>3</v>
      </c>
      <c r="E70" s="3"/>
      <c r="I70" s="4">
        <v>7</v>
      </c>
      <c r="J70" t="s">
        <v>17</v>
      </c>
      <c r="K70" s="7">
        <v>100</v>
      </c>
      <c r="L70" s="8">
        <v>0.17</v>
      </c>
      <c r="M70" s="9">
        <v>495</v>
      </c>
    </row>
    <row r="71" spans="1:13" x14ac:dyDescent="0.25">
      <c r="A71" s="1">
        <v>44803</v>
      </c>
      <c r="B71" s="2" t="s">
        <v>80</v>
      </c>
      <c r="C71" s="2"/>
      <c r="D71" s="1">
        <v>3</v>
      </c>
      <c r="E71" s="3"/>
      <c r="K71" s="7"/>
      <c r="L71" s="10"/>
      <c r="M71" s="9"/>
    </row>
    <row r="72" spans="1:13" x14ac:dyDescent="0.25">
      <c r="A72" s="1">
        <v>44805</v>
      </c>
      <c r="B72" s="2" t="s">
        <v>80</v>
      </c>
      <c r="C72" s="2"/>
      <c r="D72" s="1">
        <v>3</v>
      </c>
      <c r="E72" s="3"/>
    </row>
    <row r="73" spans="1:13" x14ac:dyDescent="0.25">
      <c r="A73" s="1">
        <v>44807</v>
      </c>
      <c r="B73" s="2" t="s">
        <v>80</v>
      </c>
      <c r="C73" s="2"/>
      <c r="D73" s="1">
        <v>3</v>
      </c>
      <c r="E73" s="3"/>
    </row>
    <row r="74" spans="1:13" x14ac:dyDescent="0.25">
      <c r="A74" s="1">
        <v>44809</v>
      </c>
      <c r="B74" s="2" t="s">
        <v>80</v>
      </c>
      <c r="C74" s="2"/>
      <c r="D74" s="1">
        <v>3</v>
      </c>
    </row>
    <row r="75" spans="1:13" x14ac:dyDescent="0.25">
      <c r="A75" s="1">
        <v>44866</v>
      </c>
      <c r="B75" s="2" t="s">
        <v>80</v>
      </c>
      <c r="C75" s="2"/>
      <c r="D75" s="1">
        <v>3</v>
      </c>
      <c r="E75" s="3"/>
    </row>
    <row r="76" spans="1:13" x14ac:dyDescent="0.25">
      <c r="A76" s="1">
        <v>44867</v>
      </c>
      <c r="B76" s="2" t="s">
        <v>80</v>
      </c>
      <c r="C76" s="2"/>
      <c r="D76" s="1">
        <v>3</v>
      </c>
      <c r="E76" s="3"/>
    </row>
    <row r="77" spans="1:13" x14ac:dyDescent="0.25">
      <c r="A77" s="1">
        <v>44869</v>
      </c>
      <c r="B77" s="2" t="s">
        <v>80</v>
      </c>
      <c r="C77" s="2"/>
      <c r="D77" s="1">
        <v>3</v>
      </c>
    </row>
    <row r="78" spans="1:13" x14ac:dyDescent="0.25">
      <c r="A78" s="1">
        <v>44879</v>
      </c>
      <c r="B78" s="2" t="s">
        <v>80</v>
      </c>
      <c r="C78" s="2"/>
      <c r="D78" s="1">
        <v>3</v>
      </c>
    </row>
    <row r="79" spans="1:13" x14ac:dyDescent="0.25">
      <c r="A79" s="1">
        <v>44892</v>
      </c>
      <c r="B79" s="2" t="s">
        <v>80</v>
      </c>
      <c r="C79" s="2"/>
      <c r="D79" s="1">
        <v>3</v>
      </c>
      <c r="E79" s="3"/>
    </row>
    <row r="80" spans="1:13" x14ac:dyDescent="0.25">
      <c r="A80" s="1">
        <v>44894</v>
      </c>
      <c r="B80" s="2" t="s">
        <v>80</v>
      </c>
      <c r="C80" s="2"/>
      <c r="D80" s="1">
        <v>3</v>
      </c>
    </row>
    <row r="81" spans="1:5" x14ac:dyDescent="0.25">
      <c r="A81" s="1">
        <v>46236</v>
      </c>
      <c r="B81" s="2" t="s">
        <v>88</v>
      </c>
      <c r="C81" s="2"/>
      <c r="D81" s="1">
        <v>3</v>
      </c>
      <c r="E81" s="3"/>
    </row>
    <row r="82" spans="1:5" x14ac:dyDescent="0.25">
      <c r="A82" s="1">
        <v>46238</v>
      </c>
      <c r="B82" s="2" t="s">
        <v>88</v>
      </c>
      <c r="C82" s="2"/>
      <c r="D82" s="1">
        <v>3</v>
      </c>
      <c r="E82" s="3"/>
    </row>
    <row r="83" spans="1:5" x14ac:dyDescent="0.25">
      <c r="A83" s="1">
        <v>46240</v>
      </c>
      <c r="B83" s="2" t="s">
        <v>88</v>
      </c>
      <c r="C83" s="2"/>
      <c r="D83" s="1">
        <v>3</v>
      </c>
      <c r="E83" s="3"/>
    </row>
    <row r="84" spans="1:5" x14ac:dyDescent="0.25">
      <c r="A84" s="1">
        <v>46242</v>
      </c>
      <c r="B84" s="2" t="s">
        <v>88</v>
      </c>
      <c r="C84" s="2"/>
      <c r="D84" s="1">
        <v>3</v>
      </c>
      <c r="E84" s="3"/>
    </row>
    <row r="85" spans="1:5" x14ac:dyDescent="0.25">
      <c r="A85" s="1">
        <v>46244</v>
      </c>
      <c r="B85" s="2" t="s">
        <v>88</v>
      </c>
      <c r="C85" s="2"/>
      <c r="D85" s="1">
        <v>3</v>
      </c>
      <c r="E85" s="3"/>
    </row>
    <row r="86" spans="1:5" x14ac:dyDescent="0.25">
      <c r="A86" s="1">
        <v>46535</v>
      </c>
      <c r="B86" s="2" t="s">
        <v>118</v>
      </c>
      <c r="C86" s="2"/>
      <c r="D86" s="1">
        <v>3</v>
      </c>
      <c r="E86" s="3"/>
    </row>
    <row r="87" spans="1:5" x14ac:dyDescent="0.25">
      <c r="A87" s="1">
        <v>46537</v>
      </c>
      <c r="B87" s="2" t="s">
        <v>118</v>
      </c>
      <c r="C87" s="2"/>
      <c r="D87" s="1">
        <v>3</v>
      </c>
      <c r="E87" s="3"/>
    </row>
    <row r="88" spans="1:5" x14ac:dyDescent="0.25">
      <c r="A88" s="1">
        <v>46539</v>
      </c>
      <c r="B88" s="2" t="s">
        <v>118</v>
      </c>
      <c r="C88" s="2"/>
      <c r="D88" s="1">
        <v>3</v>
      </c>
      <c r="E88" s="3"/>
    </row>
    <row r="89" spans="1:5" x14ac:dyDescent="0.25">
      <c r="A89" s="1">
        <v>41539</v>
      </c>
      <c r="B89" s="2" t="s">
        <v>120</v>
      </c>
      <c r="C89" s="2"/>
      <c r="D89" s="1">
        <v>3</v>
      </c>
      <c r="E89" s="3"/>
    </row>
    <row r="90" spans="1:5" x14ac:dyDescent="0.25">
      <c r="A90" s="1">
        <v>41540</v>
      </c>
      <c r="B90" s="2" t="s">
        <v>120</v>
      </c>
      <c r="C90" s="2"/>
      <c r="D90" s="1">
        <v>3</v>
      </c>
      <c r="E90" s="3"/>
    </row>
    <row r="91" spans="1:5" x14ac:dyDescent="0.25">
      <c r="A91" s="1">
        <v>41541</v>
      </c>
      <c r="B91" s="2" t="s">
        <v>120</v>
      </c>
      <c r="C91" s="2"/>
      <c r="D91" s="1">
        <v>3</v>
      </c>
      <c r="E91" s="3"/>
    </row>
    <row r="92" spans="1:5" x14ac:dyDescent="0.25">
      <c r="A92" s="1">
        <v>41542</v>
      </c>
      <c r="B92" s="2" t="s">
        <v>120</v>
      </c>
      <c r="C92" s="2"/>
      <c r="D92" s="1">
        <v>3</v>
      </c>
      <c r="E92" s="3"/>
    </row>
    <row r="93" spans="1:5" x14ac:dyDescent="0.25">
      <c r="A93" s="1">
        <v>47051</v>
      </c>
      <c r="B93" s="2" t="s">
        <v>125</v>
      </c>
      <c r="C93" s="2"/>
      <c r="D93" s="1">
        <v>3</v>
      </c>
      <c r="E93" s="3"/>
    </row>
    <row r="94" spans="1:5" x14ac:dyDescent="0.25">
      <c r="A94" s="1">
        <v>47053</v>
      </c>
      <c r="B94" s="2" t="s">
        <v>125</v>
      </c>
      <c r="C94" s="2"/>
      <c r="D94" s="1">
        <v>3</v>
      </c>
      <c r="E94" s="3"/>
    </row>
    <row r="95" spans="1:5" x14ac:dyDescent="0.25">
      <c r="A95" s="1">
        <v>47055</v>
      </c>
      <c r="B95" s="2" t="s">
        <v>125</v>
      </c>
      <c r="C95" s="2"/>
      <c r="D95" s="1">
        <v>3</v>
      </c>
      <c r="E95" s="3"/>
    </row>
    <row r="96" spans="1:5" x14ac:dyDescent="0.25">
      <c r="A96" s="1">
        <v>47057</v>
      </c>
      <c r="B96" s="2" t="s">
        <v>125</v>
      </c>
      <c r="C96" s="2"/>
      <c r="D96" s="1">
        <v>3</v>
      </c>
      <c r="E96" s="3"/>
    </row>
    <row r="97" spans="1:5" x14ac:dyDescent="0.25">
      <c r="A97" s="1">
        <v>47058</v>
      </c>
      <c r="B97" s="2" t="s">
        <v>125</v>
      </c>
      <c r="C97" s="2"/>
      <c r="D97" s="1">
        <v>3</v>
      </c>
      <c r="E97" s="3"/>
    </row>
    <row r="98" spans="1:5" x14ac:dyDescent="0.25">
      <c r="A98" s="1">
        <v>47059</v>
      </c>
      <c r="B98" s="2" t="s">
        <v>125</v>
      </c>
      <c r="C98" s="2"/>
      <c r="D98" s="1">
        <v>3</v>
      </c>
      <c r="E98" s="3"/>
    </row>
    <row r="99" spans="1:5" x14ac:dyDescent="0.25">
      <c r="A99" s="1">
        <v>47119</v>
      </c>
      <c r="B99" s="2" t="s">
        <v>125</v>
      </c>
      <c r="C99" s="2"/>
      <c r="D99" s="1">
        <v>3</v>
      </c>
      <c r="E99" s="3"/>
    </row>
    <row r="100" spans="1:5" x14ac:dyDescent="0.25">
      <c r="A100" s="1">
        <v>47137</v>
      </c>
      <c r="B100" s="2" t="s">
        <v>125</v>
      </c>
      <c r="C100" s="2"/>
      <c r="D100" s="1">
        <v>3</v>
      </c>
      <c r="E100" s="3"/>
    </row>
    <row r="101" spans="1:5" x14ac:dyDescent="0.25">
      <c r="A101" s="1">
        <v>47138</v>
      </c>
      <c r="B101" s="2" t="s">
        <v>125</v>
      </c>
      <c r="C101" s="2"/>
      <c r="D101" s="1">
        <v>3</v>
      </c>
      <c r="E101" s="3"/>
    </row>
    <row r="102" spans="1:5" x14ac:dyDescent="0.25">
      <c r="A102" s="1">
        <v>47139</v>
      </c>
      <c r="B102" s="2" t="s">
        <v>125</v>
      </c>
      <c r="C102" s="2"/>
      <c r="D102" s="1">
        <v>3</v>
      </c>
      <c r="E102" s="3"/>
    </row>
    <row r="103" spans="1:5" x14ac:dyDescent="0.25">
      <c r="A103" s="1">
        <v>47166</v>
      </c>
      <c r="B103" s="2" t="s">
        <v>125</v>
      </c>
      <c r="C103" s="2"/>
      <c r="D103" s="1">
        <v>3</v>
      </c>
    </row>
    <row r="104" spans="1:5" x14ac:dyDescent="0.25">
      <c r="A104" s="1">
        <v>47167</v>
      </c>
      <c r="B104" s="2" t="s">
        <v>125</v>
      </c>
      <c r="C104" s="2"/>
      <c r="D104" s="1">
        <v>3</v>
      </c>
      <c r="E104" s="3"/>
    </row>
    <row r="105" spans="1:5" x14ac:dyDescent="0.25">
      <c r="A105" s="1">
        <v>47169</v>
      </c>
      <c r="B105" s="2" t="s">
        <v>125</v>
      </c>
      <c r="C105" s="2"/>
      <c r="D105" s="1">
        <v>3</v>
      </c>
      <c r="E105" s="3"/>
    </row>
    <row r="106" spans="1:5" x14ac:dyDescent="0.25">
      <c r="A106" s="1">
        <v>47178</v>
      </c>
      <c r="B106" s="2" t="s">
        <v>125</v>
      </c>
      <c r="C106" s="2"/>
      <c r="D106" s="1">
        <v>3</v>
      </c>
      <c r="E106" s="3"/>
    </row>
    <row r="107" spans="1:5" x14ac:dyDescent="0.25">
      <c r="A107" s="1">
        <v>47179</v>
      </c>
      <c r="B107" s="2" t="s">
        <v>125</v>
      </c>
      <c r="C107" s="2"/>
      <c r="D107" s="1">
        <v>3</v>
      </c>
      <c r="E107" s="3"/>
    </row>
    <row r="108" spans="1:5" x14ac:dyDescent="0.25">
      <c r="A108" s="1">
        <v>47198</v>
      </c>
      <c r="B108" s="2" t="s">
        <v>125</v>
      </c>
      <c r="C108" s="2"/>
      <c r="D108" s="1">
        <v>3</v>
      </c>
      <c r="E108" s="3"/>
    </row>
    <row r="109" spans="1:5" x14ac:dyDescent="0.25">
      <c r="A109" s="1">
        <v>47199</v>
      </c>
      <c r="B109" s="2" t="s">
        <v>125</v>
      </c>
      <c r="C109" s="2"/>
      <c r="D109" s="1">
        <v>3</v>
      </c>
      <c r="E109" s="3"/>
    </row>
    <row r="110" spans="1:5" x14ac:dyDescent="0.25">
      <c r="A110" s="1">
        <v>47226</v>
      </c>
      <c r="B110" s="2" t="s">
        <v>125</v>
      </c>
      <c r="C110" s="2"/>
      <c r="D110" s="1">
        <v>3</v>
      </c>
      <c r="E110" s="3"/>
    </row>
    <row r="111" spans="1:5" x14ac:dyDescent="0.25">
      <c r="A111" s="1">
        <v>47228</v>
      </c>
      <c r="B111" s="2" t="s">
        <v>125</v>
      </c>
      <c r="C111" s="2"/>
      <c r="D111" s="1">
        <v>3</v>
      </c>
      <c r="E111" s="3"/>
    </row>
    <row r="112" spans="1:5" x14ac:dyDescent="0.25">
      <c r="A112" s="1">
        <v>47229</v>
      </c>
      <c r="B112" s="2" t="s">
        <v>125</v>
      </c>
      <c r="C112" s="2"/>
      <c r="D112" s="1">
        <v>3</v>
      </c>
      <c r="E112" s="3"/>
    </row>
    <row r="113" spans="1:5" x14ac:dyDescent="0.25">
      <c r="A113" s="1">
        <v>47239</v>
      </c>
      <c r="B113" s="2" t="s">
        <v>125</v>
      </c>
      <c r="C113" s="2"/>
      <c r="D113" s="1">
        <v>3</v>
      </c>
      <c r="E113" s="3"/>
    </row>
    <row r="114" spans="1:5" x14ac:dyDescent="0.25">
      <c r="A114" s="1">
        <v>47249</v>
      </c>
      <c r="B114" s="2" t="s">
        <v>125</v>
      </c>
      <c r="C114" s="2"/>
      <c r="D114" s="1">
        <v>3</v>
      </c>
      <c r="E114" s="3"/>
    </row>
    <row r="115" spans="1:5" x14ac:dyDescent="0.25">
      <c r="A115" s="1">
        <v>47259</v>
      </c>
      <c r="B115" s="2" t="s">
        <v>125</v>
      </c>
      <c r="C115" s="2"/>
      <c r="D115" s="1">
        <v>3</v>
      </c>
      <c r="E115" s="3"/>
    </row>
    <row r="116" spans="1:5" x14ac:dyDescent="0.25">
      <c r="A116" s="1">
        <v>47269</v>
      </c>
      <c r="B116" s="2" t="s">
        <v>125</v>
      </c>
      <c r="C116" s="2"/>
      <c r="D116" s="1">
        <v>3</v>
      </c>
      <c r="E116" s="3"/>
    </row>
    <row r="117" spans="1:5" x14ac:dyDescent="0.25">
      <c r="A117" s="1">
        <v>47279</v>
      </c>
      <c r="B117" s="2" t="s">
        <v>125</v>
      </c>
      <c r="C117" s="2"/>
      <c r="D117" s="1">
        <v>3</v>
      </c>
      <c r="E117" s="3"/>
    </row>
    <row r="118" spans="1:5" x14ac:dyDescent="0.25">
      <c r="A118" s="1">
        <v>45127</v>
      </c>
      <c r="B118" s="2" t="s">
        <v>155</v>
      </c>
      <c r="C118" s="2"/>
      <c r="D118" s="1">
        <v>3</v>
      </c>
      <c r="E118" s="3"/>
    </row>
    <row r="119" spans="1:5" x14ac:dyDescent="0.25">
      <c r="A119" s="1">
        <v>45128</v>
      </c>
      <c r="B119" s="2" t="s">
        <v>155</v>
      </c>
      <c r="C119" s="2"/>
      <c r="D119" s="1">
        <v>3</v>
      </c>
      <c r="E119" s="3"/>
    </row>
    <row r="120" spans="1:5" x14ac:dyDescent="0.25">
      <c r="A120" s="1">
        <v>45130</v>
      </c>
      <c r="B120" s="2" t="s">
        <v>155</v>
      </c>
      <c r="C120" s="2"/>
      <c r="D120" s="1">
        <v>3</v>
      </c>
      <c r="E120" s="3"/>
    </row>
    <row r="121" spans="1:5" x14ac:dyDescent="0.25">
      <c r="A121" s="1">
        <v>45131</v>
      </c>
      <c r="B121" s="2" t="s">
        <v>155</v>
      </c>
      <c r="C121" s="2"/>
      <c r="D121" s="1">
        <v>3</v>
      </c>
      <c r="E121" s="3"/>
    </row>
    <row r="122" spans="1:5" x14ac:dyDescent="0.25">
      <c r="A122" s="1">
        <v>45133</v>
      </c>
      <c r="B122" s="2" t="s">
        <v>155</v>
      </c>
      <c r="C122" s="2"/>
      <c r="D122" s="1">
        <v>3</v>
      </c>
    </row>
    <row r="123" spans="1:5" x14ac:dyDescent="0.25">
      <c r="A123" s="1">
        <v>45134</v>
      </c>
      <c r="B123" s="2" t="s">
        <v>155</v>
      </c>
      <c r="C123" s="2"/>
      <c r="D123" s="1">
        <v>3</v>
      </c>
      <c r="E123" s="3"/>
    </row>
    <row r="124" spans="1:5" x14ac:dyDescent="0.25">
      <c r="A124" s="1">
        <v>45136</v>
      </c>
      <c r="B124" s="2" t="s">
        <v>155</v>
      </c>
      <c r="C124" s="2"/>
      <c r="D124" s="1">
        <v>3</v>
      </c>
    </row>
    <row r="125" spans="1:5" x14ac:dyDescent="0.25">
      <c r="A125" s="1">
        <v>45138</v>
      </c>
      <c r="B125" s="2" t="s">
        <v>155</v>
      </c>
      <c r="C125" s="2"/>
      <c r="D125" s="1">
        <v>3</v>
      </c>
    </row>
    <row r="126" spans="1:5" x14ac:dyDescent="0.25">
      <c r="A126" s="1">
        <v>45139</v>
      </c>
      <c r="B126" s="2" t="s">
        <v>155</v>
      </c>
      <c r="C126" s="2"/>
      <c r="D126" s="1">
        <v>3</v>
      </c>
      <c r="E126" s="3"/>
    </row>
    <row r="127" spans="1:5" x14ac:dyDescent="0.25">
      <c r="A127" s="1">
        <v>45141</v>
      </c>
      <c r="B127" s="2" t="s">
        <v>155</v>
      </c>
      <c r="C127" s="2"/>
      <c r="D127" s="1">
        <v>3</v>
      </c>
      <c r="E127" s="3"/>
    </row>
    <row r="128" spans="1:5" x14ac:dyDescent="0.25">
      <c r="A128" s="1">
        <v>45143</v>
      </c>
      <c r="B128" s="2" t="s">
        <v>155</v>
      </c>
      <c r="C128" s="2"/>
      <c r="D128" s="1">
        <v>3</v>
      </c>
      <c r="E128" s="3"/>
    </row>
    <row r="129" spans="1:5" x14ac:dyDescent="0.25">
      <c r="A129" s="1">
        <v>45144</v>
      </c>
      <c r="B129" s="2" t="s">
        <v>155</v>
      </c>
      <c r="C129" s="2"/>
      <c r="D129" s="1">
        <v>3</v>
      </c>
      <c r="E129" s="3"/>
    </row>
    <row r="130" spans="1:5" x14ac:dyDescent="0.25">
      <c r="A130" s="1">
        <v>45145</v>
      </c>
      <c r="B130" s="2" t="s">
        <v>155</v>
      </c>
      <c r="C130" s="2"/>
      <c r="D130" s="1">
        <v>3</v>
      </c>
      <c r="E130" s="3"/>
    </row>
    <row r="131" spans="1:5" x14ac:dyDescent="0.25">
      <c r="A131" s="1">
        <v>45147</v>
      </c>
      <c r="B131" s="2" t="s">
        <v>155</v>
      </c>
      <c r="C131" s="2"/>
      <c r="D131" s="1">
        <v>3</v>
      </c>
      <c r="E131" s="3"/>
    </row>
    <row r="132" spans="1:5" x14ac:dyDescent="0.25">
      <c r="A132" s="1">
        <v>45149</v>
      </c>
      <c r="B132" s="2" t="s">
        <v>155</v>
      </c>
      <c r="C132" s="2"/>
      <c r="D132" s="1">
        <v>3</v>
      </c>
    </row>
    <row r="133" spans="1:5" x14ac:dyDescent="0.25">
      <c r="A133" s="1">
        <v>45219</v>
      </c>
      <c r="B133" s="2" t="s">
        <v>155</v>
      </c>
      <c r="C133" s="2"/>
      <c r="D133" s="1">
        <v>3</v>
      </c>
      <c r="E133" s="3"/>
    </row>
    <row r="134" spans="1:5" x14ac:dyDescent="0.25">
      <c r="A134">
        <v>45219</v>
      </c>
      <c r="B134" t="s">
        <v>155</v>
      </c>
      <c r="D134" s="1">
        <v>3</v>
      </c>
      <c r="E134" s="3"/>
    </row>
    <row r="135" spans="1:5" x14ac:dyDescent="0.25">
      <c r="A135" s="1">
        <v>45239</v>
      </c>
      <c r="B135" s="2" t="s">
        <v>155</v>
      </c>
      <c r="C135" s="2"/>
      <c r="D135" s="1">
        <v>3</v>
      </c>
      <c r="E135" s="3"/>
    </row>
    <row r="136" spans="1:5" x14ac:dyDescent="0.25">
      <c r="A136" s="1">
        <v>45257</v>
      </c>
      <c r="B136" s="2" t="s">
        <v>155</v>
      </c>
      <c r="C136" s="2"/>
      <c r="D136" s="1">
        <v>3</v>
      </c>
    </row>
    <row r="137" spans="1:5" x14ac:dyDescent="0.25">
      <c r="A137" s="1">
        <v>45259</v>
      </c>
      <c r="B137" s="2" t="s">
        <v>155</v>
      </c>
      <c r="C137" s="2"/>
      <c r="D137" s="1">
        <v>3</v>
      </c>
      <c r="E137" s="3"/>
    </row>
    <row r="138" spans="1:5" x14ac:dyDescent="0.25">
      <c r="A138" s="1">
        <v>45276</v>
      </c>
      <c r="B138" s="2" t="s">
        <v>155</v>
      </c>
      <c r="C138" s="2"/>
      <c r="D138" s="1">
        <v>3</v>
      </c>
      <c r="E138" s="3"/>
    </row>
    <row r="139" spans="1:5" x14ac:dyDescent="0.25">
      <c r="A139" s="1">
        <v>45277</v>
      </c>
      <c r="B139" s="2" t="s">
        <v>155</v>
      </c>
      <c r="C139" s="2"/>
      <c r="D139" s="1">
        <v>3</v>
      </c>
    </row>
    <row r="140" spans="1:5" x14ac:dyDescent="0.25">
      <c r="A140" s="1">
        <v>45279</v>
      </c>
      <c r="B140" s="2" t="s">
        <v>155</v>
      </c>
      <c r="C140" s="2"/>
      <c r="D140" s="1">
        <v>3</v>
      </c>
    </row>
    <row r="141" spans="1:5" x14ac:dyDescent="0.25">
      <c r="A141" s="1">
        <v>45289</v>
      </c>
      <c r="B141" s="2" t="s">
        <v>155</v>
      </c>
      <c r="C141" s="2"/>
      <c r="D141" s="1">
        <v>3</v>
      </c>
    </row>
    <row r="142" spans="1:5" x14ac:dyDescent="0.25">
      <c r="A142" s="1">
        <v>45307</v>
      </c>
      <c r="B142" s="2" t="s">
        <v>155</v>
      </c>
      <c r="C142" s="2"/>
      <c r="D142" s="1">
        <v>3</v>
      </c>
    </row>
    <row r="143" spans="1:5" x14ac:dyDescent="0.25">
      <c r="A143" s="1">
        <v>45309</v>
      </c>
      <c r="B143" s="2" t="s">
        <v>155</v>
      </c>
      <c r="C143" s="2"/>
      <c r="D143" s="1">
        <v>3</v>
      </c>
    </row>
    <row r="144" spans="1:5" x14ac:dyDescent="0.25">
      <c r="A144" s="1">
        <v>45326</v>
      </c>
      <c r="B144" s="2" t="s">
        <v>155</v>
      </c>
      <c r="C144" s="2"/>
      <c r="D144" s="1">
        <v>3</v>
      </c>
      <c r="E144" s="3"/>
    </row>
    <row r="145" spans="1:5" x14ac:dyDescent="0.25">
      <c r="A145" s="1">
        <v>45327</v>
      </c>
      <c r="B145" s="2" t="s">
        <v>155</v>
      </c>
      <c r="C145" s="2"/>
      <c r="D145" s="1">
        <v>3</v>
      </c>
      <c r="E145" s="3"/>
    </row>
    <row r="146" spans="1:5" x14ac:dyDescent="0.25">
      <c r="A146" s="1">
        <v>45329</v>
      </c>
      <c r="B146" s="2" t="s">
        <v>155</v>
      </c>
      <c r="C146" s="2"/>
      <c r="D146" s="1">
        <v>3</v>
      </c>
      <c r="E146" s="3"/>
    </row>
    <row r="147" spans="1:5" x14ac:dyDescent="0.25">
      <c r="A147" s="1">
        <v>45355</v>
      </c>
      <c r="B147" s="2" t="s">
        <v>155</v>
      </c>
      <c r="C147" s="2"/>
      <c r="D147" s="1">
        <v>3</v>
      </c>
      <c r="E147" s="3"/>
    </row>
    <row r="148" spans="1:5" x14ac:dyDescent="0.25">
      <c r="A148" s="1">
        <v>45356</v>
      </c>
      <c r="B148" s="2" t="s">
        <v>155</v>
      </c>
      <c r="C148" s="2"/>
      <c r="D148" s="1">
        <v>3</v>
      </c>
      <c r="E148" s="3"/>
    </row>
    <row r="149" spans="1:5" x14ac:dyDescent="0.25">
      <c r="A149" s="1">
        <v>45357</v>
      </c>
      <c r="B149" s="2" t="s">
        <v>155</v>
      </c>
      <c r="C149" s="2"/>
      <c r="D149" s="1">
        <v>3</v>
      </c>
      <c r="E149" s="3"/>
    </row>
    <row r="150" spans="1:5" x14ac:dyDescent="0.25">
      <c r="A150" s="1">
        <v>45359</v>
      </c>
      <c r="B150" s="2" t="s">
        <v>155</v>
      </c>
      <c r="C150" s="2"/>
      <c r="D150" s="1">
        <v>3</v>
      </c>
      <c r="E150" s="3"/>
    </row>
    <row r="151" spans="1:5" x14ac:dyDescent="0.25">
      <c r="A151" s="1">
        <v>45879</v>
      </c>
      <c r="B151" s="2" t="s">
        <v>169</v>
      </c>
      <c r="C151" s="2"/>
      <c r="D151" s="1">
        <v>3</v>
      </c>
    </row>
    <row r="152" spans="1:5" x14ac:dyDescent="0.25">
      <c r="A152" s="1">
        <v>45881</v>
      </c>
      <c r="B152" s="2" t="s">
        <v>169</v>
      </c>
      <c r="C152" s="2"/>
      <c r="D152" s="1">
        <v>3</v>
      </c>
      <c r="E152" s="3"/>
    </row>
    <row r="153" spans="1:5" x14ac:dyDescent="0.25">
      <c r="A153" s="1">
        <v>45883</v>
      </c>
      <c r="B153" s="2" t="s">
        <v>169</v>
      </c>
      <c r="C153" s="2"/>
      <c r="D153" s="1">
        <v>3</v>
      </c>
      <c r="E153" s="3"/>
    </row>
    <row r="154" spans="1:5" x14ac:dyDescent="0.25">
      <c r="A154" s="1">
        <v>45884</v>
      </c>
      <c r="B154" s="2" t="s">
        <v>169</v>
      </c>
      <c r="C154" s="2"/>
      <c r="D154" s="1">
        <v>3</v>
      </c>
      <c r="E154" s="3"/>
    </row>
    <row r="155" spans="1:5" x14ac:dyDescent="0.25">
      <c r="A155" s="1">
        <v>45886</v>
      </c>
      <c r="B155" s="2" t="s">
        <v>169</v>
      </c>
      <c r="C155" s="2"/>
      <c r="D155" s="1">
        <v>3</v>
      </c>
      <c r="E155" s="3"/>
    </row>
    <row r="156" spans="1:5" x14ac:dyDescent="0.25">
      <c r="A156" s="1">
        <v>45888</v>
      </c>
      <c r="B156" s="2" t="s">
        <v>169</v>
      </c>
      <c r="C156" s="2"/>
      <c r="D156" s="1">
        <v>3</v>
      </c>
    </row>
    <row r="157" spans="1:5" x14ac:dyDescent="0.25">
      <c r="A157" s="1">
        <v>45889</v>
      </c>
      <c r="B157" s="2" t="s">
        <v>169</v>
      </c>
      <c r="C157" s="2"/>
      <c r="D157" s="1">
        <v>3</v>
      </c>
    </row>
    <row r="158" spans="1:5" x14ac:dyDescent="0.25">
      <c r="A158" s="1">
        <v>45891</v>
      </c>
      <c r="B158" s="2" t="s">
        <v>169</v>
      </c>
      <c r="C158" s="2"/>
      <c r="D158" s="1">
        <v>3</v>
      </c>
    </row>
    <row r="159" spans="1:5" x14ac:dyDescent="0.25">
      <c r="A159" s="1">
        <v>45892</v>
      </c>
      <c r="B159" s="2" t="s">
        <v>169</v>
      </c>
      <c r="C159" s="2"/>
      <c r="D159" s="1">
        <v>3</v>
      </c>
      <c r="E159" s="3"/>
    </row>
    <row r="160" spans="1:5" x14ac:dyDescent="0.25">
      <c r="A160" s="1">
        <v>45894</v>
      </c>
      <c r="B160" s="2" t="s">
        <v>169</v>
      </c>
      <c r="C160" s="2"/>
      <c r="D160" s="1">
        <v>3</v>
      </c>
      <c r="E160" s="3"/>
    </row>
    <row r="161" spans="1:5" x14ac:dyDescent="0.25">
      <c r="A161" s="1">
        <v>45896</v>
      </c>
      <c r="B161" s="2" t="s">
        <v>169</v>
      </c>
      <c r="C161" s="2"/>
      <c r="D161" s="1">
        <v>3</v>
      </c>
      <c r="E161" s="3"/>
    </row>
    <row r="162" spans="1:5" x14ac:dyDescent="0.25">
      <c r="A162" s="1">
        <v>45897</v>
      </c>
      <c r="B162" s="2" t="s">
        <v>169</v>
      </c>
      <c r="C162" s="2"/>
      <c r="D162" s="1">
        <v>3</v>
      </c>
    </row>
    <row r="163" spans="1:5" x14ac:dyDescent="0.25">
      <c r="A163" s="1">
        <v>45899</v>
      </c>
      <c r="B163" s="2" t="s">
        <v>169</v>
      </c>
      <c r="C163" s="2"/>
      <c r="D163" s="1">
        <v>3</v>
      </c>
      <c r="E163" s="3"/>
    </row>
    <row r="164" spans="1:5" x14ac:dyDescent="0.25">
      <c r="A164" s="1">
        <v>47929</v>
      </c>
      <c r="B164" s="2" t="s">
        <v>180</v>
      </c>
      <c r="C164" s="2"/>
      <c r="D164" s="1">
        <v>3</v>
      </c>
      <c r="E164" s="3"/>
    </row>
    <row r="165" spans="1:5" x14ac:dyDescent="0.25">
      <c r="A165" s="1">
        <v>41515</v>
      </c>
      <c r="B165" s="2" t="s">
        <v>182</v>
      </c>
      <c r="C165" s="2"/>
      <c r="D165" s="1">
        <v>3</v>
      </c>
      <c r="E165" s="3"/>
    </row>
    <row r="166" spans="1:5" x14ac:dyDescent="0.25">
      <c r="A166" s="1">
        <v>41516</v>
      </c>
      <c r="B166" s="2" t="s">
        <v>182</v>
      </c>
      <c r="C166" s="2"/>
      <c r="D166" s="1">
        <v>3</v>
      </c>
    </row>
    <row r="167" spans="1:5" x14ac:dyDescent="0.25">
      <c r="A167" s="1">
        <v>41517</v>
      </c>
      <c r="B167" s="2" t="s">
        <v>182</v>
      </c>
      <c r="C167" s="2"/>
      <c r="D167" s="1">
        <v>3</v>
      </c>
      <c r="E167" s="3"/>
    </row>
    <row r="168" spans="1:5" x14ac:dyDescent="0.25">
      <c r="A168" s="1">
        <v>42781</v>
      </c>
      <c r="B168" s="2" t="s">
        <v>186</v>
      </c>
      <c r="C168" s="2"/>
      <c r="D168" s="1">
        <v>3</v>
      </c>
      <c r="E168" s="3"/>
    </row>
    <row r="169" spans="1:5" x14ac:dyDescent="0.25">
      <c r="A169" s="1">
        <v>45525</v>
      </c>
      <c r="B169" s="2" t="s">
        <v>197</v>
      </c>
      <c r="C169" s="2"/>
      <c r="D169" s="1">
        <v>3</v>
      </c>
      <c r="E169" s="3"/>
    </row>
    <row r="170" spans="1:5" x14ac:dyDescent="0.25">
      <c r="A170" s="1">
        <v>45527</v>
      </c>
      <c r="B170" s="2" t="s">
        <v>197</v>
      </c>
      <c r="C170" s="2"/>
      <c r="D170" s="1">
        <v>3</v>
      </c>
      <c r="E170" s="3"/>
    </row>
    <row r="171" spans="1:5" x14ac:dyDescent="0.25">
      <c r="A171" s="1">
        <v>45529</v>
      </c>
      <c r="B171" s="2" t="s">
        <v>197</v>
      </c>
      <c r="C171" s="2"/>
      <c r="D171" s="1">
        <v>3</v>
      </c>
      <c r="E171" s="3"/>
    </row>
    <row r="172" spans="1:5" x14ac:dyDescent="0.25">
      <c r="A172" s="1">
        <v>41363</v>
      </c>
      <c r="B172" s="2" t="s">
        <v>237</v>
      </c>
      <c r="C172" s="2"/>
      <c r="D172" s="1">
        <v>3</v>
      </c>
      <c r="E172" s="3"/>
    </row>
    <row r="173" spans="1:5" x14ac:dyDescent="0.25">
      <c r="A173" s="1">
        <v>47906</v>
      </c>
      <c r="B173" s="2" t="s">
        <v>248</v>
      </c>
      <c r="C173" s="2"/>
      <c r="D173" s="1">
        <v>3</v>
      </c>
      <c r="E173" s="3"/>
    </row>
    <row r="174" spans="1:5" x14ac:dyDescent="0.25">
      <c r="A174" s="1">
        <v>41352</v>
      </c>
      <c r="B174" s="2" t="s">
        <v>258</v>
      </c>
      <c r="C174" s="2"/>
      <c r="D174" s="1">
        <v>3</v>
      </c>
      <c r="E174" s="3"/>
    </row>
    <row r="175" spans="1:5" x14ac:dyDescent="0.25">
      <c r="A175" s="1">
        <v>47798</v>
      </c>
      <c r="B175" s="2" t="s">
        <v>261</v>
      </c>
      <c r="C175" s="2"/>
      <c r="D175" s="1">
        <v>3</v>
      </c>
      <c r="E175" s="3"/>
    </row>
    <row r="176" spans="1:5" x14ac:dyDescent="0.25">
      <c r="A176" s="1">
        <v>47799</v>
      </c>
      <c r="B176" s="2" t="s">
        <v>261</v>
      </c>
      <c r="C176" s="2"/>
      <c r="D176" s="1">
        <v>3</v>
      </c>
      <c r="E176" s="3"/>
    </row>
    <row r="177" spans="1:5" x14ac:dyDescent="0.25">
      <c r="A177" s="1">
        <v>47800</v>
      </c>
      <c r="B177" s="2" t="s">
        <v>261</v>
      </c>
      <c r="C177" s="2"/>
      <c r="D177" s="1">
        <v>3</v>
      </c>
      <c r="E177" s="3"/>
    </row>
    <row r="178" spans="1:5" x14ac:dyDescent="0.25">
      <c r="A178" s="1">
        <v>47803</v>
      </c>
      <c r="B178" s="2" t="s">
        <v>261</v>
      </c>
      <c r="C178" s="2"/>
      <c r="D178" s="1">
        <v>3</v>
      </c>
      <c r="E178" s="3"/>
    </row>
    <row r="179" spans="1:5" x14ac:dyDescent="0.25">
      <c r="A179" s="1">
        <v>47802</v>
      </c>
      <c r="B179" s="2" t="s">
        <v>261</v>
      </c>
      <c r="C179" s="2"/>
      <c r="D179" s="1">
        <v>3</v>
      </c>
      <c r="E179" s="3"/>
    </row>
    <row r="180" spans="1:5" x14ac:dyDescent="0.25">
      <c r="A180" s="1">
        <v>47804</v>
      </c>
      <c r="B180" s="2" t="s">
        <v>261</v>
      </c>
      <c r="C180" s="2"/>
      <c r="D180" s="1">
        <v>3</v>
      </c>
      <c r="E180" s="3"/>
    </row>
    <row r="181" spans="1:5" x14ac:dyDescent="0.25">
      <c r="A181" s="1">
        <v>47805</v>
      </c>
      <c r="B181" s="2" t="s">
        <v>261</v>
      </c>
      <c r="C181" s="2"/>
      <c r="D181" s="1">
        <v>3</v>
      </c>
      <c r="E181" s="3"/>
    </row>
    <row r="182" spans="1:5" x14ac:dyDescent="0.25">
      <c r="A182" s="1">
        <v>47807</v>
      </c>
      <c r="B182" s="2" t="s">
        <v>261</v>
      </c>
      <c r="C182" s="2"/>
      <c r="D182" s="1">
        <v>3</v>
      </c>
      <c r="E182" s="3"/>
    </row>
    <row r="183" spans="1:5" x14ac:dyDescent="0.25">
      <c r="A183" s="1">
        <v>47809</v>
      </c>
      <c r="B183" s="2" t="s">
        <v>261</v>
      </c>
      <c r="C183" s="2"/>
      <c r="D183" s="1">
        <v>3</v>
      </c>
      <c r="E183" s="3"/>
    </row>
    <row r="184" spans="1:5" x14ac:dyDescent="0.25">
      <c r="A184" s="1">
        <v>47829</v>
      </c>
      <c r="B184" s="2" t="s">
        <v>261</v>
      </c>
      <c r="C184" s="2"/>
      <c r="D184" s="1">
        <v>3</v>
      </c>
      <c r="E184" s="3"/>
    </row>
    <row r="185" spans="1:5" x14ac:dyDescent="0.25">
      <c r="A185" s="1">
        <v>47839</v>
      </c>
      <c r="B185" s="2" t="s">
        <v>261</v>
      </c>
      <c r="C185" s="2"/>
      <c r="D185" s="1">
        <v>3</v>
      </c>
      <c r="E185" s="3"/>
    </row>
    <row r="186" spans="1:5" x14ac:dyDescent="0.25">
      <c r="A186" s="1">
        <v>40764</v>
      </c>
      <c r="B186" s="2" t="s">
        <v>267</v>
      </c>
      <c r="C186" s="2"/>
      <c r="D186" s="1">
        <v>3</v>
      </c>
      <c r="E186" s="3"/>
    </row>
    <row r="187" spans="1:5" x14ac:dyDescent="0.25">
      <c r="A187" s="1">
        <v>42799</v>
      </c>
      <c r="B187" s="2" t="s">
        <v>270</v>
      </c>
      <c r="C187" s="2"/>
      <c r="D187" s="1">
        <v>3</v>
      </c>
      <c r="E187" s="3"/>
    </row>
    <row r="188" spans="1:5" x14ac:dyDescent="0.25">
      <c r="A188" s="1">
        <v>51371</v>
      </c>
      <c r="B188" s="2" t="s">
        <v>273</v>
      </c>
      <c r="C188" s="2"/>
      <c r="D188" s="1">
        <v>3</v>
      </c>
      <c r="E188" s="3"/>
    </row>
    <row r="189" spans="1:5" x14ac:dyDescent="0.25">
      <c r="A189" s="1">
        <v>51373</v>
      </c>
      <c r="B189" s="2" t="s">
        <v>273</v>
      </c>
      <c r="C189" s="2"/>
      <c r="D189" s="1">
        <v>3</v>
      </c>
      <c r="E189" s="3"/>
    </row>
    <row r="190" spans="1:5" x14ac:dyDescent="0.25">
      <c r="A190" s="1">
        <v>51375</v>
      </c>
      <c r="B190" s="2" t="s">
        <v>273</v>
      </c>
      <c r="C190" s="2"/>
      <c r="D190" s="1">
        <v>3</v>
      </c>
      <c r="E190" s="3"/>
    </row>
    <row r="191" spans="1:5" x14ac:dyDescent="0.25">
      <c r="A191" s="1">
        <v>51377</v>
      </c>
      <c r="B191" s="2" t="s">
        <v>273</v>
      </c>
      <c r="C191" s="2"/>
      <c r="D191" s="1">
        <v>3</v>
      </c>
      <c r="E191" s="3"/>
    </row>
    <row r="192" spans="1:5" x14ac:dyDescent="0.25">
      <c r="A192" s="1">
        <v>51379</v>
      </c>
      <c r="B192" s="2" t="s">
        <v>273</v>
      </c>
      <c r="C192" s="2"/>
      <c r="D192" s="1">
        <v>3</v>
      </c>
    </row>
    <row r="193" spans="1:5" x14ac:dyDescent="0.25">
      <c r="A193" s="1">
        <v>51381</v>
      </c>
      <c r="B193" s="2" t="s">
        <v>273</v>
      </c>
      <c r="C193" s="2"/>
      <c r="D193" s="1">
        <v>3</v>
      </c>
      <c r="E193" s="3"/>
    </row>
    <row r="194" spans="1:5" x14ac:dyDescent="0.25">
      <c r="A194" s="1">
        <v>47441</v>
      </c>
      <c r="B194" s="2" t="s">
        <v>310</v>
      </c>
      <c r="C194" s="2"/>
      <c r="D194" s="1">
        <v>3</v>
      </c>
      <c r="E194" s="3"/>
    </row>
    <row r="195" spans="1:5" x14ac:dyDescent="0.25">
      <c r="A195" s="1">
        <v>47443</v>
      </c>
      <c r="B195" s="2" t="s">
        <v>310</v>
      </c>
      <c r="C195" s="2"/>
      <c r="D195" s="1">
        <v>3</v>
      </c>
      <c r="E195" s="3"/>
    </row>
    <row r="196" spans="1:5" x14ac:dyDescent="0.25">
      <c r="A196" s="1">
        <v>47445</v>
      </c>
      <c r="B196" s="2" t="s">
        <v>310</v>
      </c>
      <c r="C196" s="2"/>
      <c r="D196" s="1">
        <v>3</v>
      </c>
      <c r="E196" s="3"/>
    </row>
    <row r="197" spans="1:5" x14ac:dyDescent="0.25">
      <c r="A197" s="1">
        <v>47447</v>
      </c>
      <c r="B197" s="2" t="s">
        <v>310</v>
      </c>
      <c r="C197" s="2"/>
      <c r="D197" s="1">
        <v>3</v>
      </c>
      <c r="E197" s="3"/>
    </row>
    <row r="198" spans="1:5" x14ac:dyDescent="0.25">
      <c r="A198" s="1">
        <v>41061</v>
      </c>
      <c r="B198" s="2" t="s">
        <v>312</v>
      </c>
      <c r="C198" s="2"/>
      <c r="D198" s="1">
        <v>3</v>
      </c>
      <c r="E198" s="3"/>
    </row>
    <row r="199" spans="1:5" x14ac:dyDescent="0.25">
      <c r="A199" s="1">
        <v>41063</v>
      </c>
      <c r="B199" s="2" t="s">
        <v>312</v>
      </c>
      <c r="C199" s="2"/>
      <c r="D199" s="1">
        <v>3</v>
      </c>
      <c r="E199" s="3"/>
    </row>
    <row r="200" spans="1:5" x14ac:dyDescent="0.25">
      <c r="A200" s="1">
        <v>41065</v>
      </c>
      <c r="B200" s="2" t="s">
        <v>312</v>
      </c>
      <c r="C200" s="2"/>
      <c r="D200" s="1">
        <v>3</v>
      </c>
      <c r="E200" s="3"/>
    </row>
    <row r="201" spans="1:5" x14ac:dyDescent="0.25">
      <c r="A201" s="1">
        <v>41066</v>
      </c>
      <c r="B201" s="2" t="s">
        <v>312</v>
      </c>
      <c r="C201" s="2"/>
      <c r="D201" s="1">
        <v>3</v>
      </c>
      <c r="E201" s="3"/>
    </row>
    <row r="202" spans="1:5" x14ac:dyDescent="0.25">
      <c r="A202" s="1">
        <v>41068</v>
      </c>
      <c r="B202" s="2" t="s">
        <v>312</v>
      </c>
      <c r="C202" s="2"/>
      <c r="D202" s="1">
        <v>3</v>
      </c>
      <c r="E202" s="3"/>
    </row>
    <row r="203" spans="1:5" x14ac:dyDescent="0.25">
      <c r="A203" s="1">
        <v>41069</v>
      </c>
      <c r="B203" s="2" t="s">
        <v>312</v>
      </c>
      <c r="C203" s="2"/>
      <c r="D203" s="1">
        <v>3</v>
      </c>
      <c r="E203" s="3"/>
    </row>
    <row r="204" spans="1:5" x14ac:dyDescent="0.25">
      <c r="A204" s="1">
        <v>41169</v>
      </c>
      <c r="B204" s="2" t="s">
        <v>312</v>
      </c>
      <c r="C204" s="2"/>
      <c r="D204" s="1">
        <v>3</v>
      </c>
      <c r="E204" s="3"/>
    </row>
    <row r="205" spans="1:5" x14ac:dyDescent="0.25">
      <c r="A205" s="1">
        <v>41179</v>
      </c>
      <c r="B205" s="2" t="s">
        <v>312</v>
      </c>
      <c r="C205" s="2"/>
      <c r="D205" s="1">
        <v>3</v>
      </c>
      <c r="E205" s="3"/>
    </row>
    <row r="206" spans="1:5" x14ac:dyDescent="0.25">
      <c r="A206" s="1">
        <v>41189</v>
      </c>
      <c r="B206" s="2" t="s">
        <v>312</v>
      </c>
      <c r="C206" s="2"/>
      <c r="D206" s="1">
        <v>3</v>
      </c>
      <c r="E206" s="3"/>
    </row>
    <row r="207" spans="1:5" x14ac:dyDescent="0.25">
      <c r="A207" s="1">
        <v>41199</v>
      </c>
      <c r="B207" s="2" t="s">
        <v>312</v>
      </c>
      <c r="C207" s="2"/>
      <c r="D207" s="1">
        <v>3</v>
      </c>
      <c r="E207" s="3"/>
    </row>
    <row r="208" spans="1:5" x14ac:dyDescent="0.25">
      <c r="A208" s="1">
        <v>41236</v>
      </c>
      <c r="B208" s="2" t="s">
        <v>312</v>
      </c>
      <c r="C208" s="2"/>
      <c r="D208" s="1">
        <v>3</v>
      </c>
      <c r="E208" s="3"/>
    </row>
    <row r="209" spans="1:5" x14ac:dyDescent="0.25">
      <c r="A209" s="1">
        <v>41238</v>
      </c>
      <c r="B209" s="2" t="s">
        <v>312</v>
      </c>
      <c r="C209" s="2"/>
      <c r="D209" s="1">
        <v>3</v>
      </c>
      <c r="E209" s="3"/>
    </row>
    <row r="210" spans="1:5" x14ac:dyDescent="0.25">
      <c r="A210" s="1">
        <v>41239</v>
      </c>
      <c r="B210" s="2" t="s">
        <v>312</v>
      </c>
      <c r="C210" s="2"/>
      <c r="D210" s="1">
        <v>3</v>
      </c>
      <c r="E210" s="3"/>
    </row>
    <row r="211" spans="1:5" x14ac:dyDescent="0.25">
      <c r="A211" s="1">
        <v>40789</v>
      </c>
      <c r="B211" s="2" t="s">
        <v>313</v>
      </c>
      <c r="C211" s="2"/>
      <c r="D211" s="1">
        <v>3</v>
      </c>
      <c r="E211" s="3"/>
    </row>
    <row r="212" spans="1:5" x14ac:dyDescent="0.25">
      <c r="A212" s="1">
        <v>45468</v>
      </c>
      <c r="B212" s="2" t="s">
        <v>318</v>
      </c>
      <c r="C212" s="2"/>
      <c r="D212" s="1">
        <v>3</v>
      </c>
      <c r="E212" s="3"/>
    </row>
    <row r="213" spans="1:5" x14ac:dyDescent="0.25">
      <c r="A213" s="1">
        <v>45470</v>
      </c>
      <c r="B213" s="2" t="s">
        <v>318</v>
      </c>
      <c r="C213" s="2"/>
      <c r="D213" s="1">
        <v>3</v>
      </c>
      <c r="E213" s="3"/>
    </row>
    <row r="214" spans="1:5" x14ac:dyDescent="0.25">
      <c r="A214" s="1">
        <v>45472</v>
      </c>
      <c r="B214" s="2" t="s">
        <v>318</v>
      </c>
      <c r="C214" s="2"/>
      <c r="D214" s="1">
        <v>3</v>
      </c>
      <c r="E214" s="3"/>
    </row>
    <row r="215" spans="1:5" x14ac:dyDescent="0.25">
      <c r="A215" s="1">
        <v>45473</v>
      </c>
      <c r="B215" s="2" t="s">
        <v>318</v>
      </c>
      <c r="C215" s="2"/>
      <c r="D215" s="1">
        <v>3</v>
      </c>
      <c r="E215" s="3"/>
    </row>
    <row r="216" spans="1:5" x14ac:dyDescent="0.25">
      <c r="A216" s="1">
        <v>45475</v>
      </c>
      <c r="B216" s="2" t="s">
        <v>318</v>
      </c>
      <c r="C216" s="2"/>
      <c r="D216" s="1">
        <v>3</v>
      </c>
      <c r="E216" s="3"/>
    </row>
    <row r="217" spans="1:5" x14ac:dyDescent="0.25">
      <c r="A217" s="1">
        <v>45476</v>
      </c>
      <c r="B217" s="2" t="s">
        <v>318</v>
      </c>
      <c r="C217" s="2"/>
      <c r="D217" s="1">
        <v>3</v>
      </c>
      <c r="E217" s="3"/>
    </row>
    <row r="218" spans="1:5" x14ac:dyDescent="0.25">
      <c r="A218" s="1">
        <v>45478</v>
      </c>
      <c r="B218" s="2" t="s">
        <v>318</v>
      </c>
      <c r="C218" s="2"/>
      <c r="D218" s="1">
        <v>3</v>
      </c>
      <c r="E218" s="3"/>
    </row>
    <row r="219" spans="1:5" x14ac:dyDescent="0.25">
      <c r="A219" s="1">
        <v>45479</v>
      </c>
      <c r="B219" s="2" t="s">
        <v>318</v>
      </c>
      <c r="C219" s="2"/>
      <c r="D219" s="1">
        <v>3</v>
      </c>
      <c r="E219" s="3"/>
    </row>
    <row r="220" spans="1:5" x14ac:dyDescent="0.25">
      <c r="A220" s="1">
        <v>45481</v>
      </c>
      <c r="B220" s="2" t="s">
        <v>318</v>
      </c>
      <c r="C220" s="2"/>
      <c r="D220" s="1">
        <v>3</v>
      </c>
      <c r="E220" s="3"/>
    </row>
    <row r="221" spans="1:5" x14ac:dyDescent="0.25">
      <c r="A221" s="1">
        <v>47506</v>
      </c>
      <c r="B221" s="2" t="s">
        <v>329</v>
      </c>
      <c r="C221" s="2"/>
      <c r="D221" s="1">
        <v>3</v>
      </c>
      <c r="E221" s="3"/>
    </row>
    <row r="222" spans="1:5" x14ac:dyDescent="0.25">
      <c r="A222" s="1">
        <v>46047</v>
      </c>
      <c r="B222" s="2" t="s">
        <v>348</v>
      </c>
      <c r="C222" s="2"/>
      <c r="D222" s="1">
        <v>3</v>
      </c>
      <c r="E222" s="3"/>
    </row>
    <row r="223" spans="1:5" x14ac:dyDescent="0.25">
      <c r="A223" s="1">
        <v>46049</v>
      </c>
      <c r="B223" s="2" t="s">
        <v>348</v>
      </c>
      <c r="C223" s="2"/>
      <c r="D223" s="1">
        <v>3</v>
      </c>
      <c r="E223" s="3"/>
    </row>
    <row r="224" spans="1:5" x14ac:dyDescent="0.25">
      <c r="A224" s="1">
        <v>46117</v>
      </c>
      <c r="B224" s="2" t="s">
        <v>348</v>
      </c>
      <c r="C224" s="2"/>
      <c r="D224" s="1">
        <v>3</v>
      </c>
      <c r="E224" s="3"/>
    </row>
    <row r="225" spans="1:5" x14ac:dyDescent="0.25">
      <c r="A225" s="1">
        <v>46119</v>
      </c>
      <c r="B225" s="2" t="s">
        <v>348</v>
      </c>
      <c r="C225" s="2"/>
      <c r="D225" s="1">
        <v>3</v>
      </c>
      <c r="E225" s="3"/>
    </row>
    <row r="226" spans="1:5" x14ac:dyDescent="0.25">
      <c r="A226" s="1">
        <v>46145</v>
      </c>
      <c r="B226" s="2" t="s">
        <v>348</v>
      </c>
      <c r="C226" s="2"/>
      <c r="D226" s="1">
        <v>3</v>
      </c>
      <c r="E226" s="3"/>
    </row>
    <row r="227" spans="1:5" x14ac:dyDescent="0.25">
      <c r="A227" s="1">
        <v>46147</v>
      </c>
      <c r="B227" s="2" t="s">
        <v>348</v>
      </c>
      <c r="C227" s="2"/>
      <c r="D227" s="1">
        <v>3</v>
      </c>
      <c r="E227" s="3"/>
    </row>
    <row r="228" spans="1:5" x14ac:dyDescent="0.25">
      <c r="A228" s="1">
        <v>46149</v>
      </c>
      <c r="B228" s="2" t="s">
        <v>348</v>
      </c>
      <c r="C228" s="2"/>
      <c r="D228" s="1">
        <v>3</v>
      </c>
      <c r="E228" s="3"/>
    </row>
    <row r="229" spans="1:5" x14ac:dyDescent="0.25">
      <c r="A229" s="1">
        <v>42853</v>
      </c>
      <c r="B229" s="2" t="s">
        <v>375</v>
      </c>
      <c r="C229" s="2"/>
      <c r="D229" s="1">
        <v>3</v>
      </c>
      <c r="E229" s="3"/>
    </row>
    <row r="230" spans="1:5" x14ac:dyDescent="0.25">
      <c r="A230" s="1">
        <v>42855</v>
      </c>
      <c r="B230" s="2" t="s">
        <v>375</v>
      </c>
      <c r="C230" s="2"/>
      <c r="D230" s="1">
        <v>3</v>
      </c>
    </row>
    <row r="231" spans="1:5" x14ac:dyDescent="0.25">
      <c r="A231" s="1">
        <v>42857</v>
      </c>
      <c r="B231" s="2" t="s">
        <v>375</v>
      </c>
      <c r="C231" s="2"/>
      <c r="D231" s="1">
        <v>3</v>
      </c>
    </row>
    <row r="232" spans="1:5" x14ac:dyDescent="0.25">
      <c r="A232" s="1">
        <v>42859</v>
      </c>
      <c r="B232" s="2" t="s">
        <v>375</v>
      </c>
      <c r="C232" s="2"/>
      <c r="D232" s="1">
        <v>3</v>
      </c>
    </row>
    <row r="233" spans="1:5" x14ac:dyDescent="0.25">
      <c r="A233" s="1">
        <v>42897</v>
      </c>
      <c r="B233" s="2" t="s">
        <v>375</v>
      </c>
      <c r="C233" s="2"/>
      <c r="D233" s="1">
        <v>3</v>
      </c>
    </row>
    <row r="234" spans="1:5" x14ac:dyDescent="0.25">
      <c r="A234" s="1">
        <v>42899</v>
      </c>
      <c r="B234" s="2" t="s">
        <v>375</v>
      </c>
      <c r="C234" s="2"/>
      <c r="D234" s="1">
        <v>3</v>
      </c>
      <c r="E234" s="3"/>
    </row>
    <row r="235" spans="1:5" x14ac:dyDescent="0.25">
      <c r="A235" s="1">
        <v>41569</v>
      </c>
      <c r="B235" s="2" t="s">
        <v>386</v>
      </c>
      <c r="C235" s="2"/>
      <c r="D235" s="1">
        <v>3</v>
      </c>
      <c r="E235" s="3"/>
    </row>
    <row r="236" spans="1:5" x14ac:dyDescent="0.25">
      <c r="A236" s="1">
        <v>41366</v>
      </c>
      <c r="B236" s="2" t="s">
        <v>408</v>
      </c>
      <c r="C236" s="2"/>
      <c r="D236" s="1">
        <v>3</v>
      </c>
    </row>
    <row r="237" spans="1:5" x14ac:dyDescent="0.25">
      <c r="A237" s="1">
        <v>42651</v>
      </c>
      <c r="B237" s="2" t="s">
        <v>420</v>
      </c>
      <c r="C237" s="2"/>
      <c r="D237" s="1">
        <v>3</v>
      </c>
    </row>
    <row r="238" spans="1:5" x14ac:dyDescent="0.25">
      <c r="A238" s="1">
        <v>42653</v>
      </c>
      <c r="B238" s="2" t="s">
        <v>420</v>
      </c>
      <c r="C238" s="2"/>
      <c r="D238" s="1">
        <v>3</v>
      </c>
    </row>
    <row r="239" spans="1:5" x14ac:dyDescent="0.25">
      <c r="A239" s="1">
        <v>42655</v>
      </c>
      <c r="B239" s="2" t="s">
        <v>420</v>
      </c>
      <c r="C239" s="2"/>
      <c r="D239" s="1">
        <v>3</v>
      </c>
    </row>
    <row r="240" spans="1:5" x14ac:dyDescent="0.25">
      <c r="A240" s="1">
        <v>42657</v>
      </c>
      <c r="B240" s="2" t="s">
        <v>420</v>
      </c>
      <c r="C240" s="2"/>
      <c r="D240" s="1">
        <v>3</v>
      </c>
    </row>
    <row r="241" spans="1:5" x14ac:dyDescent="0.25">
      <c r="A241" s="1">
        <v>42659</v>
      </c>
      <c r="B241" s="2" t="s">
        <v>420</v>
      </c>
      <c r="C241" s="2"/>
      <c r="D241" s="1">
        <v>3</v>
      </c>
      <c r="E241" s="3"/>
    </row>
    <row r="242" spans="1:5" x14ac:dyDescent="0.25">
      <c r="A242" s="1">
        <v>42697</v>
      </c>
      <c r="B242" s="2" t="s">
        <v>420</v>
      </c>
      <c r="C242" s="2"/>
      <c r="D242" s="1">
        <v>3</v>
      </c>
      <c r="E242" s="3"/>
    </row>
    <row r="243" spans="1:5" x14ac:dyDescent="0.25">
      <c r="A243" s="1">
        <v>42699</v>
      </c>
      <c r="B243" s="2" t="s">
        <v>420</v>
      </c>
      <c r="C243" s="2"/>
      <c r="D243" s="1">
        <v>3</v>
      </c>
      <c r="E243" s="3"/>
    </row>
    <row r="244" spans="1:5" x14ac:dyDescent="0.25">
      <c r="A244" s="1">
        <v>42719</v>
      </c>
      <c r="B244" s="2" t="s">
        <v>420</v>
      </c>
      <c r="C244" s="2"/>
      <c r="D244" s="1">
        <v>3</v>
      </c>
      <c r="E244" s="3"/>
    </row>
    <row r="245" spans="1:5" x14ac:dyDescent="0.25">
      <c r="A245" s="1">
        <v>45549</v>
      </c>
      <c r="B245" s="2" t="s">
        <v>422</v>
      </c>
      <c r="C245" s="2"/>
      <c r="D245" s="1">
        <v>3</v>
      </c>
      <c r="E245" s="3"/>
    </row>
    <row r="246" spans="1:5" x14ac:dyDescent="0.25">
      <c r="A246" s="1">
        <v>47918</v>
      </c>
      <c r="B246" s="2" t="s">
        <v>435</v>
      </c>
      <c r="C246" s="2"/>
      <c r="D246" s="1">
        <v>3</v>
      </c>
      <c r="E246" s="3"/>
    </row>
    <row r="247" spans="1:5" x14ac:dyDescent="0.25">
      <c r="A247" s="1">
        <v>42549</v>
      </c>
      <c r="B247" s="2" t="s">
        <v>443</v>
      </c>
      <c r="C247" s="2"/>
      <c r="D247" s="1">
        <v>3</v>
      </c>
      <c r="E247" s="3"/>
    </row>
    <row r="248" spans="1:5" x14ac:dyDescent="0.25">
      <c r="A248" s="1">
        <v>42551</v>
      </c>
      <c r="B248" s="2" t="s">
        <v>443</v>
      </c>
      <c r="C248" s="2"/>
      <c r="D248" s="1">
        <v>3</v>
      </c>
      <c r="E248" s="3"/>
    </row>
    <row r="249" spans="1:5" x14ac:dyDescent="0.25">
      <c r="A249" s="1">
        <v>42553</v>
      </c>
      <c r="B249" s="2" t="s">
        <v>443</v>
      </c>
      <c r="C249" s="2"/>
      <c r="D249" s="1">
        <v>3</v>
      </c>
      <c r="E249" s="3"/>
    </row>
    <row r="250" spans="1:5" x14ac:dyDescent="0.25">
      <c r="A250" s="1">
        <v>42555</v>
      </c>
      <c r="B250" s="2" t="s">
        <v>443</v>
      </c>
      <c r="C250" s="2"/>
      <c r="D250" s="1">
        <v>3</v>
      </c>
      <c r="E250" s="3"/>
    </row>
    <row r="251" spans="1:5" x14ac:dyDescent="0.25">
      <c r="A251" s="1">
        <v>41747</v>
      </c>
      <c r="B251" s="2" t="s">
        <v>451</v>
      </c>
      <c r="C251" s="2"/>
      <c r="D251" s="1">
        <v>3</v>
      </c>
      <c r="E251" s="3"/>
    </row>
    <row r="252" spans="1:5" x14ac:dyDescent="0.25">
      <c r="A252" s="1">
        <v>41748</v>
      </c>
      <c r="B252" s="2" t="s">
        <v>451</v>
      </c>
      <c r="C252" s="2"/>
      <c r="D252" s="1">
        <v>3</v>
      </c>
      <c r="E252" s="3"/>
    </row>
    <row r="253" spans="1:5" x14ac:dyDescent="0.25">
      <c r="A253" s="1">
        <v>41749</v>
      </c>
      <c r="B253" s="2" t="s">
        <v>451</v>
      </c>
      <c r="C253" s="2"/>
      <c r="D253" s="1">
        <v>3</v>
      </c>
      <c r="E253" s="3"/>
    </row>
    <row r="254" spans="1:5" x14ac:dyDescent="0.25">
      <c r="A254" s="1">
        <v>41751</v>
      </c>
      <c r="B254" s="2" t="s">
        <v>451</v>
      </c>
      <c r="C254" s="2"/>
      <c r="D254" s="1">
        <v>3</v>
      </c>
      <c r="E254" s="3"/>
    </row>
    <row r="255" spans="1:5" x14ac:dyDescent="0.25">
      <c r="A255" s="1">
        <v>47877</v>
      </c>
      <c r="B255" s="2" t="s">
        <v>486</v>
      </c>
      <c r="C255" s="2"/>
      <c r="D255" s="1">
        <v>3</v>
      </c>
      <c r="E255" s="3"/>
    </row>
    <row r="256" spans="1:5" x14ac:dyDescent="0.25">
      <c r="A256" s="1">
        <v>42103</v>
      </c>
      <c r="B256" s="2" t="s">
        <v>499</v>
      </c>
      <c r="C256" s="2"/>
      <c r="D256" s="1">
        <v>3</v>
      </c>
      <c r="E256" s="3"/>
    </row>
    <row r="257" spans="1:5" x14ac:dyDescent="0.25">
      <c r="A257" s="1">
        <v>42105</v>
      </c>
      <c r="B257" s="2" t="s">
        <v>499</v>
      </c>
      <c r="C257" s="2"/>
      <c r="D257" s="1">
        <v>3</v>
      </c>
      <c r="E257" s="3"/>
    </row>
    <row r="258" spans="1:5" x14ac:dyDescent="0.25">
      <c r="A258" s="1">
        <v>42107</v>
      </c>
      <c r="B258" s="2" t="s">
        <v>499</v>
      </c>
      <c r="C258" s="2"/>
      <c r="D258" s="1">
        <v>3</v>
      </c>
      <c r="E258" s="3"/>
    </row>
    <row r="259" spans="1:5" x14ac:dyDescent="0.25">
      <c r="A259" s="1">
        <v>42109</v>
      </c>
      <c r="B259" s="2" t="s">
        <v>499</v>
      </c>
      <c r="C259" s="2"/>
      <c r="D259" s="1">
        <v>3</v>
      </c>
      <c r="E259" s="3"/>
    </row>
    <row r="260" spans="1:5" x14ac:dyDescent="0.25">
      <c r="A260" s="1">
        <v>42111</v>
      </c>
      <c r="B260" s="2" t="s">
        <v>499</v>
      </c>
      <c r="C260" s="2"/>
      <c r="D260" s="1">
        <v>3</v>
      </c>
      <c r="E260" s="3"/>
    </row>
    <row r="261" spans="1:5" x14ac:dyDescent="0.25">
      <c r="A261" s="1">
        <v>42113</v>
      </c>
      <c r="B261" s="2" t="s">
        <v>499</v>
      </c>
      <c r="C261" s="2"/>
      <c r="D261" s="1">
        <v>3</v>
      </c>
      <c r="E261" s="3"/>
    </row>
    <row r="262" spans="1:5" x14ac:dyDescent="0.25">
      <c r="A262" s="1">
        <v>42115</v>
      </c>
      <c r="B262" s="2" t="s">
        <v>499</v>
      </c>
      <c r="C262" s="2"/>
      <c r="D262" s="1">
        <v>3</v>
      </c>
      <c r="E262" s="3"/>
    </row>
    <row r="263" spans="1:5" x14ac:dyDescent="0.25">
      <c r="A263" s="1">
        <v>42117</v>
      </c>
      <c r="B263" s="2" t="s">
        <v>499</v>
      </c>
      <c r="C263" s="2"/>
      <c r="D263" s="1">
        <v>3</v>
      </c>
      <c r="E263" s="3"/>
    </row>
    <row r="264" spans="1:5" x14ac:dyDescent="0.25">
      <c r="A264" s="1">
        <v>42119</v>
      </c>
      <c r="B264" s="2" t="s">
        <v>499</v>
      </c>
      <c r="C264" s="2"/>
      <c r="D264" s="1">
        <v>3</v>
      </c>
      <c r="E264" s="3"/>
    </row>
    <row r="265" spans="1:5" x14ac:dyDescent="0.25">
      <c r="A265" s="1">
        <v>42275</v>
      </c>
      <c r="B265" s="2" t="s">
        <v>499</v>
      </c>
      <c r="C265" s="2"/>
      <c r="D265" s="1">
        <v>3</v>
      </c>
      <c r="E265" s="3"/>
    </row>
    <row r="266" spans="1:5" x14ac:dyDescent="0.25">
      <c r="A266" s="1">
        <v>42277</v>
      </c>
      <c r="B266" s="2" t="s">
        <v>499</v>
      </c>
      <c r="C266" s="2"/>
      <c r="D266" s="1">
        <v>3</v>
      </c>
      <c r="E266" s="3"/>
    </row>
    <row r="267" spans="1:5" x14ac:dyDescent="0.25">
      <c r="A267" s="1">
        <v>42279</v>
      </c>
      <c r="B267" s="2" t="s">
        <v>499</v>
      </c>
      <c r="C267" s="2"/>
      <c r="D267" s="1">
        <v>3</v>
      </c>
      <c r="E267" s="3"/>
    </row>
    <row r="268" spans="1:5" x14ac:dyDescent="0.25">
      <c r="A268" s="1">
        <v>42281</v>
      </c>
      <c r="B268" s="2" t="s">
        <v>499</v>
      </c>
      <c r="C268" s="2"/>
      <c r="D268" s="1">
        <v>3</v>
      </c>
      <c r="E268" s="3"/>
    </row>
    <row r="269" spans="1:5" x14ac:dyDescent="0.25">
      <c r="A269" s="1">
        <v>42283</v>
      </c>
      <c r="B269" s="2" t="s">
        <v>499</v>
      </c>
      <c r="C269" s="2"/>
      <c r="D269" s="1">
        <v>3</v>
      </c>
      <c r="E269" s="3"/>
    </row>
    <row r="270" spans="1:5" x14ac:dyDescent="0.25">
      <c r="A270" s="1">
        <v>42285</v>
      </c>
      <c r="B270" s="2" t="s">
        <v>499</v>
      </c>
      <c r="C270" s="2"/>
      <c r="D270" s="1">
        <v>3</v>
      </c>
      <c r="E270" s="3"/>
    </row>
    <row r="271" spans="1:5" x14ac:dyDescent="0.25">
      <c r="A271" s="1">
        <v>42287</v>
      </c>
      <c r="B271" s="2" t="s">
        <v>499</v>
      </c>
      <c r="C271" s="2"/>
      <c r="D271" s="1">
        <v>3</v>
      </c>
      <c r="E271" s="3"/>
    </row>
    <row r="272" spans="1:5" x14ac:dyDescent="0.25">
      <c r="A272" s="1">
        <v>42289</v>
      </c>
      <c r="B272" s="2" t="s">
        <v>499</v>
      </c>
      <c r="C272" s="2"/>
      <c r="D272" s="1">
        <v>3</v>
      </c>
      <c r="E272" s="3"/>
    </row>
    <row r="273" spans="1:13" x14ac:dyDescent="0.25">
      <c r="A273" s="1">
        <v>42327</v>
      </c>
      <c r="B273" s="2" t="s">
        <v>499</v>
      </c>
      <c r="C273" s="2"/>
      <c r="D273" s="1">
        <v>3</v>
      </c>
      <c r="E273" s="3"/>
    </row>
    <row r="274" spans="1:13" x14ac:dyDescent="0.25">
      <c r="A274" s="1">
        <v>42329</v>
      </c>
      <c r="B274" s="2" t="s">
        <v>499</v>
      </c>
      <c r="C274" s="2"/>
      <c r="D274" s="1">
        <v>3</v>
      </c>
      <c r="E274" s="3"/>
    </row>
    <row r="275" spans="1:13" x14ac:dyDescent="0.25">
      <c r="A275" s="1">
        <v>42349</v>
      </c>
      <c r="B275" s="2" t="s">
        <v>499</v>
      </c>
      <c r="C275" s="2"/>
      <c r="D275" s="1">
        <v>3</v>
      </c>
      <c r="E275" s="3"/>
    </row>
    <row r="276" spans="1:13" x14ac:dyDescent="0.25">
      <c r="A276" s="1">
        <v>42369</v>
      </c>
      <c r="B276" s="2" t="s">
        <v>499</v>
      </c>
      <c r="C276" s="2"/>
      <c r="D276" s="1">
        <v>3</v>
      </c>
      <c r="E276" s="3"/>
    </row>
    <row r="277" spans="1:13" x14ac:dyDescent="0.25">
      <c r="A277" s="1">
        <v>42389</v>
      </c>
      <c r="B277" s="2" t="s">
        <v>499</v>
      </c>
      <c r="C277" s="2"/>
      <c r="D277" s="1">
        <v>3</v>
      </c>
    </row>
    <row r="278" spans="1:13" x14ac:dyDescent="0.25">
      <c r="A278" s="1">
        <v>42399</v>
      </c>
      <c r="B278" s="2" t="s">
        <v>499</v>
      </c>
      <c r="C278" s="2"/>
      <c r="D278" s="1">
        <v>3</v>
      </c>
      <c r="E278" s="3"/>
    </row>
    <row r="279" spans="1:13" x14ac:dyDescent="0.25">
      <c r="A279" s="1">
        <v>52457</v>
      </c>
      <c r="B279" s="2" t="s">
        <v>21</v>
      </c>
      <c r="C279" s="2"/>
      <c r="D279" s="1">
        <v>4</v>
      </c>
      <c r="E279" s="3"/>
      <c r="F279" t="s">
        <v>138</v>
      </c>
      <c r="G279" t="s">
        <v>139</v>
      </c>
      <c r="H279" t="s">
        <v>140</v>
      </c>
      <c r="J279" s="5" t="s">
        <v>4</v>
      </c>
      <c r="K279" s="5" t="s">
        <v>5</v>
      </c>
      <c r="L279" s="5" t="s">
        <v>6</v>
      </c>
      <c r="M279" s="6" t="s">
        <v>7</v>
      </c>
    </row>
    <row r="280" spans="1:13" x14ac:dyDescent="0.25">
      <c r="A280" s="1">
        <v>46519</v>
      </c>
      <c r="B280" s="2" t="s">
        <v>25</v>
      </c>
      <c r="C280" s="2"/>
      <c r="D280" s="1">
        <v>4</v>
      </c>
      <c r="E280" s="3"/>
      <c r="I280" s="4">
        <v>1</v>
      </c>
      <c r="J280" t="s">
        <v>8</v>
      </c>
      <c r="K280" s="7">
        <v>11.5</v>
      </c>
      <c r="L280" s="8">
        <v>0.05</v>
      </c>
      <c r="M280" s="9">
        <v>250</v>
      </c>
    </row>
    <row r="281" spans="1:13" x14ac:dyDescent="0.25">
      <c r="A281" s="1">
        <v>50181</v>
      </c>
      <c r="B281" s="2" t="s">
        <v>60</v>
      </c>
      <c r="C281" s="2"/>
      <c r="D281" s="1">
        <v>4</v>
      </c>
      <c r="E281" s="3"/>
      <c r="I281" s="4">
        <v>2</v>
      </c>
      <c r="J281" t="s">
        <v>9</v>
      </c>
      <c r="K281" s="7">
        <v>16.5</v>
      </c>
      <c r="L281" s="8">
        <v>0.06</v>
      </c>
      <c r="M281" s="9">
        <v>300</v>
      </c>
    </row>
    <row r="282" spans="1:13" x14ac:dyDescent="0.25">
      <c r="A282" s="1">
        <v>50126</v>
      </c>
      <c r="B282" s="2" t="s">
        <v>68</v>
      </c>
      <c r="C282" s="2"/>
      <c r="D282" s="1">
        <v>4</v>
      </c>
      <c r="E282" s="3"/>
      <c r="I282" s="4">
        <v>3</v>
      </c>
      <c r="J282" t="s">
        <v>10</v>
      </c>
      <c r="K282" s="7">
        <v>25.5</v>
      </c>
      <c r="L282" s="8">
        <v>7.0000000000000007E-2</v>
      </c>
      <c r="M282" s="9">
        <v>350</v>
      </c>
    </row>
    <row r="283" spans="1:13" x14ac:dyDescent="0.25">
      <c r="A283" s="1">
        <v>50127</v>
      </c>
      <c r="B283" s="2" t="s">
        <v>68</v>
      </c>
      <c r="C283" s="2"/>
      <c r="D283" s="1">
        <v>4</v>
      </c>
      <c r="E283" s="3"/>
      <c r="I283" s="4">
        <v>4</v>
      </c>
      <c r="J283" t="s">
        <v>11</v>
      </c>
      <c r="K283" s="7">
        <v>35.5</v>
      </c>
      <c r="L283" s="8">
        <v>0.09</v>
      </c>
      <c r="M283" s="9">
        <v>375</v>
      </c>
    </row>
    <row r="284" spans="1:13" x14ac:dyDescent="0.25">
      <c r="A284" s="1">
        <v>50129</v>
      </c>
      <c r="B284" s="2" t="s">
        <v>68</v>
      </c>
      <c r="C284" s="2"/>
      <c r="D284" s="1">
        <v>4</v>
      </c>
      <c r="E284" s="3"/>
      <c r="I284" s="4">
        <v>5</v>
      </c>
      <c r="J284" t="s">
        <v>12</v>
      </c>
      <c r="K284" s="7">
        <v>50</v>
      </c>
      <c r="L284" s="8">
        <v>0.13</v>
      </c>
      <c r="M284" s="9">
        <v>395</v>
      </c>
    </row>
    <row r="285" spans="1:13" x14ac:dyDescent="0.25">
      <c r="A285" s="1">
        <v>51427</v>
      </c>
      <c r="B285" s="2" t="s">
        <v>69</v>
      </c>
      <c r="C285" s="2"/>
      <c r="D285" s="1">
        <v>4</v>
      </c>
      <c r="I285" s="4">
        <v>6</v>
      </c>
      <c r="J285" t="s">
        <v>13</v>
      </c>
      <c r="K285" s="7">
        <v>78</v>
      </c>
      <c r="L285" s="8">
        <v>0.15</v>
      </c>
      <c r="M285" s="9">
        <v>450</v>
      </c>
    </row>
    <row r="286" spans="1:13" x14ac:dyDescent="0.25">
      <c r="A286" s="1">
        <v>51429</v>
      </c>
      <c r="B286" s="2" t="s">
        <v>69</v>
      </c>
      <c r="C286" s="2"/>
      <c r="D286" s="1">
        <v>4</v>
      </c>
      <c r="E286" s="3"/>
      <c r="I286" s="4">
        <v>7</v>
      </c>
      <c r="J286" t="s">
        <v>17</v>
      </c>
      <c r="K286" s="7">
        <v>100</v>
      </c>
      <c r="L286" s="8">
        <v>0.17</v>
      </c>
      <c r="M286" s="9">
        <v>495</v>
      </c>
    </row>
    <row r="287" spans="1:13" x14ac:dyDescent="0.25">
      <c r="A287" s="1">
        <v>51465</v>
      </c>
      <c r="B287" s="2" t="s">
        <v>69</v>
      </c>
      <c r="C287" s="2"/>
      <c r="D287" s="1">
        <v>4</v>
      </c>
      <c r="E287" s="3"/>
      <c r="K287" s="7"/>
      <c r="L287" s="10"/>
      <c r="M287" s="9"/>
    </row>
    <row r="288" spans="1:13" x14ac:dyDescent="0.25">
      <c r="A288" s="1">
        <v>51467</v>
      </c>
      <c r="B288" s="2" t="s">
        <v>69</v>
      </c>
      <c r="C288" s="2"/>
      <c r="D288" s="1">
        <v>4</v>
      </c>
      <c r="E288" s="3"/>
    </row>
    <row r="289" spans="1:5" x14ac:dyDescent="0.25">
      <c r="A289" s="1">
        <v>51469</v>
      </c>
      <c r="B289" s="2" t="s">
        <v>69</v>
      </c>
      <c r="C289" s="2"/>
      <c r="D289" s="1">
        <v>4</v>
      </c>
      <c r="E289" s="3"/>
    </row>
    <row r="290" spans="1:5" x14ac:dyDescent="0.25">
      <c r="A290" s="1">
        <v>58339</v>
      </c>
      <c r="B290" s="2" t="s">
        <v>92</v>
      </c>
      <c r="C290" s="2"/>
      <c r="D290" s="1">
        <v>4</v>
      </c>
      <c r="E290" s="3"/>
    </row>
    <row r="291" spans="1:5" x14ac:dyDescent="0.25">
      <c r="A291" s="1">
        <v>41379</v>
      </c>
      <c r="B291" s="2" t="s">
        <v>95</v>
      </c>
      <c r="C291" s="2"/>
      <c r="D291" s="1">
        <v>4</v>
      </c>
      <c r="E291" s="3"/>
    </row>
    <row r="292" spans="1:5" x14ac:dyDescent="0.25">
      <c r="A292" s="1">
        <v>50321</v>
      </c>
      <c r="B292" s="2" t="s">
        <v>96</v>
      </c>
      <c r="C292" s="2"/>
      <c r="D292" s="1">
        <v>4</v>
      </c>
      <c r="E292" s="3"/>
    </row>
    <row r="293" spans="1:5" x14ac:dyDescent="0.25">
      <c r="A293">
        <v>51399</v>
      </c>
      <c r="B293" t="s">
        <v>101</v>
      </c>
      <c r="D293" s="1">
        <v>4</v>
      </c>
      <c r="E293" s="3"/>
    </row>
    <row r="294" spans="1:5" x14ac:dyDescent="0.25">
      <c r="A294" s="1">
        <v>44575</v>
      </c>
      <c r="B294" s="2" t="s">
        <v>102</v>
      </c>
      <c r="C294" s="2"/>
      <c r="D294" s="1">
        <v>4</v>
      </c>
      <c r="E294" s="3"/>
    </row>
    <row r="295" spans="1:5" x14ac:dyDescent="0.25">
      <c r="A295" s="1">
        <v>44577</v>
      </c>
      <c r="B295" s="2" t="s">
        <v>102</v>
      </c>
      <c r="C295" s="2"/>
      <c r="D295" s="1">
        <v>4</v>
      </c>
      <c r="E295" s="3"/>
    </row>
    <row r="296" spans="1:5" x14ac:dyDescent="0.25">
      <c r="A296" s="1">
        <v>44579</v>
      </c>
      <c r="B296" s="2" t="s">
        <v>102</v>
      </c>
      <c r="C296" s="2"/>
      <c r="D296" s="1">
        <v>4</v>
      </c>
      <c r="E296" s="3"/>
    </row>
    <row r="297" spans="1:5" x14ac:dyDescent="0.25">
      <c r="A297" s="1">
        <v>44581</v>
      </c>
      <c r="B297" s="2" t="s">
        <v>102</v>
      </c>
      <c r="C297" s="2"/>
      <c r="D297" s="1">
        <v>4</v>
      </c>
      <c r="E297" s="3"/>
    </row>
    <row r="298" spans="1:5" x14ac:dyDescent="0.25">
      <c r="A298" s="1">
        <v>46282</v>
      </c>
      <c r="B298" s="2" t="s">
        <v>121</v>
      </c>
      <c r="C298" s="2"/>
      <c r="D298" s="1">
        <v>4</v>
      </c>
      <c r="E298" s="3"/>
    </row>
    <row r="299" spans="1:5" x14ac:dyDescent="0.25">
      <c r="A299" s="1">
        <v>46284</v>
      </c>
      <c r="B299" s="2" t="s">
        <v>121</v>
      </c>
      <c r="C299" s="2"/>
      <c r="D299" s="1">
        <v>4</v>
      </c>
      <c r="E299" s="3"/>
    </row>
    <row r="300" spans="1:5" x14ac:dyDescent="0.25">
      <c r="A300" s="1">
        <v>46286</v>
      </c>
      <c r="B300" s="2" t="s">
        <v>121</v>
      </c>
      <c r="C300" s="2"/>
      <c r="D300" s="1">
        <v>4</v>
      </c>
      <c r="E300" s="3"/>
    </row>
    <row r="301" spans="1:5" x14ac:dyDescent="0.25">
      <c r="A301" s="1">
        <v>44135</v>
      </c>
      <c r="B301" s="2" t="s">
        <v>122</v>
      </c>
      <c r="C301" s="2"/>
      <c r="D301" s="1">
        <v>4</v>
      </c>
      <c r="E301" s="3"/>
    </row>
    <row r="302" spans="1:5" x14ac:dyDescent="0.25">
      <c r="A302" s="1">
        <v>44137</v>
      </c>
      <c r="B302" s="2" t="s">
        <v>122</v>
      </c>
      <c r="C302" s="2"/>
      <c r="D302" s="1">
        <v>4</v>
      </c>
    </row>
    <row r="303" spans="1:5" x14ac:dyDescent="0.25">
      <c r="A303" s="1">
        <v>44139</v>
      </c>
      <c r="B303" s="2" t="s">
        <v>122</v>
      </c>
      <c r="C303" s="2"/>
      <c r="D303" s="1">
        <v>4</v>
      </c>
    </row>
    <row r="304" spans="1:5" x14ac:dyDescent="0.25">
      <c r="A304" s="1">
        <v>44141</v>
      </c>
      <c r="B304" s="2" t="s">
        <v>122</v>
      </c>
      <c r="C304" s="2"/>
      <c r="D304" s="1">
        <v>4</v>
      </c>
    </row>
    <row r="305" spans="1:5" x14ac:dyDescent="0.25">
      <c r="A305" s="1">
        <v>44143</v>
      </c>
      <c r="B305" s="2" t="s">
        <v>122</v>
      </c>
      <c r="C305" s="2"/>
      <c r="D305" s="1">
        <v>4</v>
      </c>
    </row>
    <row r="306" spans="1:5" x14ac:dyDescent="0.25">
      <c r="A306" s="1">
        <v>44145</v>
      </c>
      <c r="B306" s="2" t="s">
        <v>122</v>
      </c>
      <c r="C306" s="2"/>
      <c r="D306" s="1">
        <v>4</v>
      </c>
    </row>
    <row r="307" spans="1:5" x14ac:dyDescent="0.25">
      <c r="A307" s="1">
        <v>44147</v>
      </c>
      <c r="B307" s="2" t="s">
        <v>122</v>
      </c>
      <c r="C307" s="2"/>
      <c r="D307" s="1">
        <v>4</v>
      </c>
    </row>
    <row r="308" spans="1:5" x14ac:dyDescent="0.25">
      <c r="A308" s="1">
        <v>44149</v>
      </c>
      <c r="B308" s="2" t="s">
        <v>122</v>
      </c>
      <c r="C308" s="2"/>
      <c r="D308" s="1">
        <v>4</v>
      </c>
    </row>
    <row r="309" spans="1:5" x14ac:dyDescent="0.25">
      <c r="A309" s="1">
        <v>44225</v>
      </c>
      <c r="B309" s="2" t="s">
        <v>122</v>
      </c>
      <c r="C309" s="2"/>
      <c r="D309" s="1">
        <v>4</v>
      </c>
    </row>
    <row r="310" spans="1:5" x14ac:dyDescent="0.25">
      <c r="A310" s="1">
        <v>44227</v>
      </c>
      <c r="B310" s="2" t="s">
        <v>122</v>
      </c>
      <c r="C310" s="2"/>
      <c r="D310" s="1">
        <v>4</v>
      </c>
    </row>
    <row r="311" spans="1:5" x14ac:dyDescent="0.25">
      <c r="A311" s="1">
        <v>44229</v>
      </c>
      <c r="B311" s="2" t="s">
        <v>122</v>
      </c>
      <c r="C311" s="2"/>
      <c r="D311" s="1">
        <v>4</v>
      </c>
    </row>
    <row r="312" spans="1:5" x14ac:dyDescent="0.25">
      <c r="A312" s="1">
        <v>44263</v>
      </c>
      <c r="B312" s="2" t="s">
        <v>122</v>
      </c>
      <c r="C312" s="2"/>
      <c r="D312" s="1">
        <v>4</v>
      </c>
      <c r="E312" s="3"/>
    </row>
    <row r="313" spans="1:5" x14ac:dyDescent="0.25">
      <c r="A313" s="1">
        <v>44265</v>
      </c>
      <c r="B313" s="2" t="s">
        <v>122</v>
      </c>
      <c r="C313" s="2"/>
      <c r="D313" s="1">
        <v>4</v>
      </c>
      <c r="E313" s="3"/>
    </row>
    <row r="314" spans="1:5" x14ac:dyDescent="0.25">
      <c r="A314" s="1">
        <v>44267</v>
      </c>
      <c r="B314" s="2" t="s">
        <v>122</v>
      </c>
      <c r="C314" s="2"/>
      <c r="D314" s="1">
        <v>4</v>
      </c>
      <c r="E314" s="3"/>
    </row>
    <row r="315" spans="1:5" x14ac:dyDescent="0.25">
      <c r="A315" s="1">
        <v>44269</v>
      </c>
      <c r="B315" s="2" t="s">
        <v>122</v>
      </c>
      <c r="C315" s="2"/>
      <c r="D315" s="1">
        <v>4</v>
      </c>
      <c r="E315" s="3"/>
    </row>
    <row r="316" spans="1:5" x14ac:dyDescent="0.25">
      <c r="A316" s="1">
        <v>44287</v>
      </c>
      <c r="B316" s="2" t="s">
        <v>122</v>
      </c>
      <c r="C316" s="2"/>
      <c r="D316" s="1">
        <v>4</v>
      </c>
      <c r="E316" s="3"/>
    </row>
    <row r="317" spans="1:5" x14ac:dyDescent="0.25">
      <c r="A317" s="1">
        <v>44289</v>
      </c>
      <c r="B317" s="2" t="s">
        <v>122</v>
      </c>
      <c r="C317" s="2"/>
      <c r="D317" s="1">
        <v>4</v>
      </c>
      <c r="E317" s="3"/>
    </row>
    <row r="318" spans="1:5" x14ac:dyDescent="0.25">
      <c r="A318" s="1">
        <v>44309</v>
      </c>
      <c r="B318" s="2" t="s">
        <v>122</v>
      </c>
      <c r="C318" s="2"/>
      <c r="D318" s="1">
        <v>4</v>
      </c>
      <c r="E318" s="3"/>
    </row>
    <row r="319" spans="1:5" x14ac:dyDescent="0.25">
      <c r="A319">
        <v>44309</v>
      </c>
      <c r="B319" t="s">
        <v>122</v>
      </c>
      <c r="D319" s="1">
        <v>4</v>
      </c>
      <c r="E319" s="3"/>
    </row>
    <row r="320" spans="1:5" x14ac:dyDescent="0.25">
      <c r="A320" s="1">
        <v>44319</v>
      </c>
      <c r="B320" s="2" t="s">
        <v>122</v>
      </c>
      <c r="C320" s="2"/>
      <c r="D320" s="1">
        <v>4</v>
      </c>
      <c r="E320" s="3"/>
    </row>
    <row r="321" spans="1:5" x14ac:dyDescent="0.25">
      <c r="A321" s="1">
        <v>44328</v>
      </c>
      <c r="B321" s="2" t="s">
        <v>122</v>
      </c>
      <c r="C321" s="2"/>
      <c r="D321" s="1">
        <v>4</v>
      </c>
      <c r="E321" s="3"/>
    </row>
    <row r="322" spans="1:5" x14ac:dyDescent="0.25">
      <c r="A322" s="1">
        <v>44329</v>
      </c>
      <c r="B322" s="2" t="s">
        <v>122</v>
      </c>
      <c r="C322" s="2"/>
      <c r="D322" s="1">
        <v>4</v>
      </c>
      <c r="E322" s="3"/>
    </row>
    <row r="323" spans="1:5" x14ac:dyDescent="0.25">
      <c r="A323" s="1">
        <v>44339</v>
      </c>
      <c r="B323" s="2" t="s">
        <v>122</v>
      </c>
      <c r="C323" s="2"/>
      <c r="D323" s="1">
        <v>4</v>
      </c>
      <c r="E323" s="3"/>
    </row>
    <row r="324" spans="1:5" x14ac:dyDescent="0.25">
      <c r="A324" s="1">
        <v>44357</v>
      </c>
      <c r="B324" s="2" t="s">
        <v>122</v>
      </c>
      <c r="C324" s="2"/>
      <c r="D324" s="1">
        <v>4</v>
      </c>
      <c r="E324" s="3"/>
    </row>
    <row r="325" spans="1:5" x14ac:dyDescent="0.25">
      <c r="A325" s="1">
        <v>44359</v>
      </c>
      <c r="B325" s="2" t="s">
        <v>122</v>
      </c>
      <c r="C325" s="2"/>
      <c r="D325" s="1">
        <v>4</v>
      </c>
      <c r="E325" s="3"/>
    </row>
    <row r="326" spans="1:5" x14ac:dyDescent="0.25">
      <c r="A326" s="1">
        <v>44369</v>
      </c>
      <c r="B326" s="2" t="s">
        <v>122</v>
      </c>
      <c r="C326" s="2"/>
      <c r="D326" s="1">
        <v>4</v>
      </c>
      <c r="E326" s="3"/>
    </row>
    <row r="327" spans="1:5" x14ac:dyDescent="0.25">
      <c r="A327" s="1">
        <v>44379</v>
      </c>
      <c r="B327" s="2" t="s">
        <v>122</v>
      </c>
      <c r="C327" s="2"/>
      <c r="D327" s="1">
        <v>4</v>
      </c>
      <c r="E327" s="3"/>
    </row>
    <row r="328" spans="1:5" x14ac:dyDescent="0.25">
      <c r="A328" s="1">
        <v>44388</v>
      </c>
      <c r="B328" s="2" t="s">
        <v>122</v>
      </c>
      <c r="C328" s="2"/>
      <c r="D328" s="1">
        <v>4</v>
      </c>
      <c r="E328" s="3"/>
    </row>
    <row r="329" spans="1:5" x14ac:dyDescent="0.25">
      <c r="A329" s="1">
        <v>50189</v>
      </c>
      <c r="B329" s="2" t="s">
        <v>131</v>
      </c>
      <c r="C329" s="2"/>
      <c r="D329" s="1">
        <v>4</v>
      </c>
      <c r="E329" s="3"/>
    </row>
    <row r="330" spans="1:5" x14ac:dyDescent="0.25">
      <c r="A330" s="1">
        <v>58256</v>
      </c>
      <c r="B330" s="2" t="s">
        <v>142</v>
      </c>
      <c r="C330" s="2"/>
      <c r="D330" s="1">
        <v>4</v>
      </c>
      <c r="E330" s="3"/>
    </row>
    <row r="331" spans="1:5" x14ac:dyDescent="0.25">
      <c r="A331" s="1">
        <v>50374</v>
      </c>
      <c r="B331" s="2" t="s">
        <v>145</v>
      </c>
      <c r="C331" s="2"/>
      <c r="D331" s="1">
        <v>4</v>
      </c>
      <c r="E331" s="3"/>
    </row>
    <row r="332" spans="1:5" x14ac:dyDescent="0.25">
      <c r="A332">
        <v>50374</v>
      </c>
      <c r="B332" t="s">
        <v>145</v>
      </c>
      <c r="D332" s="1">
        <v>4</v>
      </c>
      <c r="E332" s="3"/>
    </row>
    <row r="333" spans="1:5" x14ac:dyDescent="0.25">
      <c r="A333" s="1">
        <v>41812</v>
      </c>
      <c r="B333" s="2" t="s">
        <v>146</v>
      </c>
      <c r="C333" s="2"/>
      <c r="D333" s="1">
        <v>4</v>
      </c>
      <c r="E333" s="3"/>
    </row>
    <row r="334" spans="1:5" x14ac:dyDescent="0.25">
      <c r="A334" s="1">
        <v>50226</v>
      </c>
      <c r="B334" s="2" t="s">
        <v>160</v>
      </c>
      <c r="C334" s="2"/>
      <c r="D334" s="1">
        <v>4</v>
      </c>
      <c r="E334" s="3"/>
    </row>
    <row r="335" spans="1:5" x14ac:dyDescent="0.25">
      <c r="A335" s="1">
        <v>47608</v>
      </c>
      <c r="B335" s="2" t="s">
        <v>168</v>
      </c>
      <c r="C335" s="2"/>
      <c r="D335" s="1">
        <v>4</v>
      </c>
    </row>
    <row r="336" spans="1:5" x14ac:dyDescent="0.25">
      <c r="A336" s="1">
        <v>58285</v>
      </c>
      <c r="B336" s="2" t="s">
        <v>174</v>
      </c>
      <c r="C336" s="2"/>
      <c r="D336" s="1">
        <v>4</v>
      </c>
      <c r="E336" s="3"/>
    </row>
    <row r="337" spans="1:5" x14ac:dyDescent="0.25">
      <c r="A337" s="1">
        <v>45964</v>
      </c>
      <c r="B337" s="2" t="s">
        <v>175</v>
      </c>
      <c r="C337" s="2"/>
      <c r="D337" s="1">
        <v>4</v>
      </c>
      <c r="E337" s="3"/>
    </row>
    <row r="338" spans="1:5" x14ac:dyDescent="0.25">
      <c r="A338" s="1">
        <v>45966</v>
      </c>
      <c r="B338" s="2" t="s">
        <v>175</v>
      </c>
      <c r="C338" s="2"/>
      <c r="D338" s="1">
        <v>4</v>
      </c>
      <c r="E338" s="3"/>
    </row>
    <row r="339" spans="1:5" x14ac:dyDescent="0.25">
      <c r="A339" s="1">
        <v>45968</v>
      </c>
      <c r="B339" s="2" t="s">
        <v>175</v>
      </c>
      <c r="C339" s="2"/>
      <c r="D339" s="1">
        <v>4</v>
      </c>
    </row>
    <row r="340" spans="1:5" x14ac:dyDescent="0.25">
      <c r="A340" s="1">
        <v>58089</v>
      </c>
      <c r="B340" s="2" t="s">
        <v>188</v>
      </c>
      <c r="C340" s="2"/>
      <c r="D340" s="1">
        <v>4</v>
      </c>
      <c r="E340" s="3"/>
    </row>
    <row r="341" spans="1:5" x14ac:dyDescent="0.25">
      <c r="A341" s="1">
        <v>58091</v>
      </c>
      <c r="B341" s="2" t="s">
        <v>188</v>
      </c>
      <c r="C341" s="2"/>
      <c r="D341" s="1">
        <v>4</v>
      </c>
      <c r="E341" s="3"/>
    </row>
    <row r="342" spans="1:5" x14ac:dyDescent="0.25">
      <c r="A342" s="1">
        <v>58093</v>
      </c>
      <c r="B342" s="2" t="s">
        <v>188</v>
      </c>
      <c r="C342" s="2"/>
      <c r="D342" s="1">
        <v>4</v>
      </c>
      <c r="E342" s="3"/>
    </row>
    <row r="343" spans="1:5" x14ac:dyDescent="0.25">
      <c r="A343" s="1">
        <v>58095</v>
      </c>
      <c r="B343" s="2" t="s">
        <v>188</v>
      </c>
      <c r="C343" s="2"/>
      <c r="D343" s="1">
        <v>4</v>
      </c>
      <c r="E343" s="3"/>
    </row>
    <row r="344" spans="1:5" x14ac:dyDescent="0.25">
      <c r="A344" s="1">
        <v>58097</v>
      </c>
      <c r="B344" s="2" t="s">
        <v>188</v>
      </c>
      <c r="C344" s="2"/>
      <c r="D344" s="1">
        <v>4</v>
      </c>
      <c r="E344" s="3"/>
    </row>
    <row r="345" spans="1:5" x14ac:dyDescent="0.25">
      <c r="A345" s="1">
        <v>58099</v>
      </c>
      <c r="B345" s="2" t="s">
        <v>188</v>
      </c>
      <c r="C345" s="2"/>
      <c r="D345" s="1">
        <v>4</v>
      </c>
      <c r="E345" s="3"/>
    </row>
    <row r="346" spans="1:5" x14ac:dyDescent="0.25">
      <c r="A346" s="1">
        <v>58119</v>
      </c>
      <c r="B346" s="2" t="s">
        <v>188</v>
      </c>
      <c r="C346" s="2"/>
      <c r="D346" s="1">
        <v>4</v>
      </c>
      <c r="E346" s="3"/>
    </row>
    <row r="347" spans="1:5" x14ac:dyDescent="0.25">
      <c r="A347" s="1">
        <v>58135</v>
      </c>
      <c r="B347" s="2" t="s">
        <v>188</v>
      </c>
      <c r="C347" s="2"/>
      <c r="D347" s="1">
        <v>4</v>
      </c>
      <c r="E347" s="3"/>
    </row>
    <row r="348" spans="1:5" x14ac:dyDescent="0.25">
      <c r="A348" s="1">
        <v>52525</v>
      </c>
      <c r="B348" s="2" t="s">
        <v>203</v>
      </c>
      <c r="C348" s="2"/>
      <c r="D348" s="1">
        <v>4</v>
      </c>
      <c r="E348" s="3"/>
    </row>
    <row r="349" spans="1:5" x14ac:dyDescent="0.25">
      <c r="A349" s="1">
        <v>58313</v>
      </c>
      <c r="B349" s="2" t="s">
        <v>208</v>
      </c>
      <c r="C349" s="2"/>
      <c r="D349" s="1">
        <v>4</v>
      </c>
      <c r="E349" s="3"/>
    </row>
    <row r="350" spans="1:5" x14ac:dyDescent="0.25">
      <c r="A350" s="1">
        <v>44623</v>
      </c>
      <c r="B350" s="2" t="s">
        <v>210</v>
      </c>
      <c r="C350" s="2"/>
      <c r="D350" s="1">
        <v>4</v>
      </c>
      <c r="E350" s="3"/>
    </row>
    <row r="351" spans="1:5" x14ac:dyDescent="0.25">
      <c r="A351" s="1">
        <v>44625</v>
      </c>
      <c r="B351" s="2" t="s">
        <v>210</v>
      </c>
      <c r="C351" s="2"/>
      <c r="D351" s="1">
        <v>4</v>
      </c>
      <c r="E351" s="3"/>
    </row>
    <row r="352" spans="1:5" x14ac:dyDescent="0.25">
      <c r="A352" s="1">
        <v>44627</v>
      </c>
      <c r="B352" s="2" t="s">
        <v>210</v>
      </c>
      <c r="C352" s="2"/>
      <c r="D352" s="1">
        <v>4</v>
      </c>
      <c r="E352" s="3"/>
    </row>
    <row r="353" spans="1:5" x14ac:dyDescent="0.25">
      <c r="A353" s="1">
        <v>44628</v>
      </c>
      <c r="B353" s="2" t="s">
        <v>210</v>
      </c>
      <c r="C353" s="2"/>
      <c r="D353" s="1">
        <v>4</v>
      </c>
      <c r="E353" s="3"/>
    </row>
    <row r="354" spans="1:5" x14ac:dyDescent="0.25">
      <c r="A354" s="1">
        <v>44629</v>
      </c>
      <c r="B354" s="2" t="s">
        <v>210</v>
      </c>
      <c r="C354" s="2"/>
      <c r="D354" s="1">
        <v>4</v>
      </c>
      <c r="E354" s="3"/>
    </row>
    <row r="355" spans="1:5" x14ac:dyDescent="0.25">
      <c r="A355" s="1">
        <v>44649</v>
      </c>
      <c r="B355" s="2" t="s">
        <v>210</v>
      </c>
      <c r="C355" s="2"/>
      <c r="D355" s="1">
        <v>4</v>
      </c>
      <c r="E355" s="3"/>
    </row>
    <row r="356" spans="1:5" x14ac:dyDescent="0.25">
      <c r="A356" s="1">
        <v>44651</v>
      </c>
      <c r="B356" s="2" t="s">
        <v>210</v>
      </c>
      <c r="C356" s="2"/>
      <c r="D356" s="1">
        <v>4</v>
      </c>
      <c r="E356" s="3"/>
    </row>
    <row r="357" spans="1:5" x14ac:dyDescent="0.25">
      <c r="A357" s="1">
        <v>44652</v>
      </c>
      <c r="B357" s="2" t="s">
        <v>210</v>
      </c>
      <c r="C357" s="2"/>
      <c r="D357" s="1">
        <v>4</v>
      </c>
    </row>
    <row r="358" spans="1:5" x14ac:dyDescent="0.25">
      <c r="A358" s="1">
        <v>44653</v>
      </c>
      <c r="B358" s="2" t="s">
        <v>210</v>
      </c>
      <c r="C358" s="2"/>
      <c r="D358" s="1">
        <v>4</v>
      </c>
    </row>
    <row r="359" spans="1:5" x14ac:dyDescent="0.25">
      <c r="A359" s="1">
        <v>45699</v>
      </c>
      <c r="B359" s="2" t="s">
        <v>212</v>
      </c>
      <c r="C359" s="2"/>
      <c r="D359" s="1">
        <v>4</v>
      </c>
    </row>
    <row r="360" spans="1:5" x14ac:dyDescent="0.25">
      <c r="A360" s="1">
        <v>45701</v>
      </c>
      <c r="B360" s="2" t="s">
        <v>212</v>
      </c>
      <c r="C360" s="2"/>
      <c r="D360" s="1">
        <v>4</v>
      </c>
    </row>
    <row r="361" spans="1:5" x14ac:dyDescent="0.25">
      <c r="A361" s="1">
        <v>41836</v>
      </c>
      <c r="B361" s="2" t="s">
        <v>225</v>
      </c>
      <c r="C361" s="2"/>
      <c r="D361" s="1">
        <v>4</v>
      </c>
    </row>
    <row r="362" spans="1:5" x14ac:dyDescent="0.25">
      <c r="A362" s="1">
        <v>42499</v>
      </c>
      <c r="B362" s="2" t="s">
        <v>226</v>
      </c>
      <c r="C362" s="2"/>
      <c r="D362" s="1">
        <v>4</v>
      </c>
    </row>
    <row r="363" spans="1:5" x14ac:dyDescent="0.25">
      <c r="A363" s="1">
        <v>46569</v>
      </c>
      <c r="B363" s="2" t="s">
        <v>227</v>
      </c>
      <c r="C363" s="2"/>
      <c r="D363" s="1">
        <v>4</v>
      </c>
    </row>
    <row r="364" spans="1:5" x14ac:dyDescent="0.25">
      <c r="A364" s="1">
        <v>50354</v>
      </c>
      <c r="B364" s="2" t="s">
        <v>229</v>
      </c>
      <c r="C364" s="2"/>
      <c r="D364" s="1">
        <v>4</v>
      </c>
    </row>
    <row r="365" spans="1:5" x14ac:dyDescent="0.25">
      <c r="A365" s="1">
        <v>47661</v>
      </c>
      <c r="B365" s="2" t="s">
        <v>234</v>
      </c>
      <c r="C365" s="2"/>
      <c r="D365" s="1">
        <v>4</v>
      </c>
    </row>
    <row r="366" spans="1:5" x14ac:dyDescent="0.25">
      <c r="A366" s="1">
        <v>52428</v>
      </c>
      <c r="B366" s="2" t="s">
        <v>238</v>
      </c>
      <c r="C366" s="2"/>
      <c r="D366" s="1">
        <v>4</v>
      </c>
    </row>
    <row r="367" spans="1:5" x14ac:dyDescent="0.25">
      <c r="A367" s="1">
        <v>47475</v>
      </c>
      <c r="B367" s="2" t="s">
        <v>247</v>
      </c>
      <c r="C367" s="2"/>
      <c r="D367" s="1">
        <v>4</v>
      </c>
      <c r="E367" s="3"/>
    </row>
    <row r="368" spans="1:5" x14ac:dyDescent="0.25">
      <c r="A368" s="1">
        <v>47647</v>
      </c>
      <c r="B368" s="2" t="s">
        <v>249</v>
      </c>
      <c r="C368" s="2"/>
      <c r="D368" s="1">
        <v>4</v>
      </c>
      <c r="E368" s="3"/>
    </row>
    <row r="369" spans="1:5" x14ac:dyDescent="0.25">
      <c r="A369" s="1">
        <v>50169</v>
      </c>
      <c r="B369" s="2" t="s">
        <v>250</v>
      </c>
      <c r="C369" s="2"/>
      <c r="D369" s="1">
        <v>4</v>
      </c>
      <c r="E369" s="3"/>
    </row>
    <row r="370" spans="1:5" x14ac:dyDescent="0.25">
      <c r="A370" s="1">
        <v>50170</v>
      </c>
      <c r="B370" s="2" t="s">
        <v>250</v>
      </c>
      <c r="C370" s="2"/>
      <c r="D370" s="1">
        <v>4</v>
      </c>
      <c r="E370" s="3"/>
    </row>
    <row r="371" spans="1:5" x14ac:dyDescent="0.25">
      <c r="A371" s="1">
        <v>50171</v>
      </c>
      <c r="B371" s="2" t="s">
        <v>250</v>
      </c>
      <c r="C371" s="2"/>
      <c r="D371" s="1">
        <v>4</v>
      </c>
      <c r="E371" s="3"/>
    </row>
    <row r="372" spans="1:5" x14ac:dyDescent="0.25">
      <c r="A372" s="1">
        <v>47623</v>
      </c>
      <c r="B372" s="2" t="s">
        <v>251</v>
      </c>
      <c r="C372" s="2"/>
      <c r="D372" s="1">
        <v>4</v>
      </c>
      <c r="E372" s="3"/>
    </row>
    <row r="373" spans="1:5" x14ac:dyDescent="0.25">
      <c r="A373" s="1">
        <v>47624</v>
      </c>
      <c r="B373" s="2" t="s">
        <v>251</v>
      </c>
      <c r="C373" s="2"/>
      <c r="D373" s="1">
        <v>4</v>
      </c>
    </row>
    <row r="374" spans="1:5" x14ac:dyDescent="0.25">
      <c r="A374" s="1">
        <v>47625</v>
      </c>
      <c r="B374" s="2" t="s">
        <v>251</v>
      </c>
      <c r="C374" s="2"/>
      <c r="D374" s="1">
        <v>4</v>
      </c>
      <c r="E374" s="3"/>
    </row>
    <row r="375" spans="1:5" x14ac:dyDescent="0.25">
      <c r="A375" s="1">
        <v>47626</v>
      </c>
      <c r="B375" s="2" t="s">
        <v>251</v>
      </c>
      <c r="C375" s="2"/>
      <c r="D375" s="1">
        <v>4</v>
      </c>
      <c r="E375" s="3"/>
    </row>
    <row r="376" spans="1:5" x14ac:dyDescent="0.25">
      <c r="A376" s="1">
        <v>47627</v>
      </c>
      <c r="B376" s="2" t="s">
        <v>251</v>
      </c>
      <c r="C376" s="2"/>
      <c r="D376" s="1">
        <v>4</v>
      </c>
    </row>
    <row r="377" spans="1:5" x14ac:dyDescent="0.25">
      <c r="A377" s="1">
        <v>50667</v>
      </c>
      <c r="B377" s="2" t="s">
        <v>255</v>
      </c>
      <c r="C377" s="2"/>
      <c r="D377" s="1">
        <v>4</v>
      </c>
      <c r="E377" s="3"/>
    </row>
    <row r="378" spans="1:5" x14ac:dyDescent="0.25">
      <c r="A378" s="1">
        <v>50668</v>
      </c>
      <c r="B378" s="2" t="s">
        <v>255</v>
      </c>
      <c r="C378" s="2"/>
      <c r="D378" s="1">
        <v>4</v>
      </c>
      <c r="E378" s="3"/>
    </row>
    <row r="379" spans="1:5" x14ac:dyDescent="0.25">
      <c r="A379" s="1">
        <v>50670</v>
      </c>
      <c r="B379" s="2" t="s">
        <v>255</v>
      </c>
      <c r="C379" s="2"/>
      <c r="D379" s="1">
        <v>4</v>
      </c>
      <c r="E379" s="3"/>
    </row>
    <row r="380" spans="1:5" x14ac:dyDescent="0.25">
      <c r="A380" s="1">
        <v>50672</v>
      </c>
      <c r="B380" s="2" t="s">
        <v>255</v>
      </c>
      <c r="C380" s="2"/>
      <c r="D380" s="1">
        <v>4</v>
      </c>
      <c r="E380" s="3"/>
    </row>
    <row r="381" spans="1:5" x14ac:dyDescent="0.25">
      <c r="A381" s="1">
        <v>50674</v>
      </c>
      <c r="B381" s="2" t="s">
        <v>255</v>
      </c>
      <c r="C381" s="2"/>
      <c r="D381" s="1">
        <v>4</v>
      </c>
      <c r="E381" s="3"/>
    </row>
    <row r="382" spans="1:5" x14ac:dyDescent="0.25">
      <c r="A382" s="1">
        <v>50676</v>
      </c>
      <c r="B382" s="2" t="s">
        <v>255</v>
      </c>
      <c r="C382" s="2"/>
      <c r="D382" s="1">
        <v>4</v>
      </c>
      <c r="E382" s="3"/>
    </row>
    <row r="383" spans="1:5" x14ac:dyDescent="0.25">
      <c r="A383" s="1">
        <v>50677</v>
      </c>
      <c r="B383" s="2" t="s">
        <v>255</v>
      </c>
      <c r="C383" s="2"/>
      <c r="D383" s="1">
        <v>4</v>
      </c>
      <c r="E383" s="3"/>
    </row>
    <row r="384" spans="1:5" x14ac:dyDescent="0.25">
      <c r="A384" s="1">
        <v>50678</v>
      </c>
      <c r="B384" s="2" t="s">
        <v>255</v>
      </c>
      <c r="C384" s="2"/>
      <c r="D384" s="1">
        <v>4</v>
      </c>
      <c r="E384" s="3"/>
    </row>
    <row r="385" spans="1:5" x14ac:dyDescent="0.25">
      <c r="A385" s="1">
        <v>50679</v>
      </c>
      <c r="B385" s="2" t="s">
        <v>255</v>
      </c>
      <c r="C385" s="2"/>
      <c r="D385" s="1">
        <v>4</v>
      </c>
      <c r="E385" s="3"/>
    </row>
    <row r="386" spans="1:5" x14ac:dyDescent="0.25">
      <c r="A386" s="1">
        <v>50733</v>
      </c>
      <c r="B386" s="2" t="s">
        <v>255</v>
      </c>
      <c r="C386" s="2"/>
      <c r="D386" s="1">
        <v>4</v>
      </c>
      <c r="E386" s="3"/>
    </row>
    <row r="387" spans="1:5" x14ac:dyDescent="0.25">
      <c r="A387">
        <v>50733</v>
      </c>
      <c r="B387" t="s">
        <v>255</v>
      </c>
      <c r="D387" s="1">
        <v>4</v>
      </c>
      <c r="E387" s="3"/>
    </row>
    <row r="388" spans="1:5" x14ac:dyDescent="0.25">
      <c r="A388" s="1">
        <v>50735</v>
      </c>
      <c r="B388" s="2" t="s">
        <v>255</v>
      </c>
      <c r="C388" s="2"/>
      <c r="D388" s="1">
        <v>4</v>
      </c>
      <c r="E388" s="3"/>
    </row>
    <row r="389" spans="1:5" x14ac:dyDescent="0.25">
      <c r="A389" s="1">
        <v>50737</v>
      </c>
      <c r="B389" s="2" t="s">
        <v>255</v>
      </c>
      <c r="C389" s="2"/>
      <c r="D389" s="1">
        <v>4</v>
      </c>
      <c r="E389" s="3"/>
    </row>
    <row r="390" spans="1:5" x14ac:dyDescent="0.25">
      <c r="A390" s="1">
        <v>50739</v>
      </c>
      <c r="B390" s="2" t="s">
        <v>255</v>
      </c>
      <c r="C390" s="2"/>
      <c r="D390" s="1">
        <v>4</v>
      </c>
      <c r="E390" s="3"/>
    </row>
    <row r="391" spans="1:5" x14ac:dyDescent="0.25">
      <c r="A391" s="1">
        <v>50765</v>
      </c>
      <c r="B391" s="2" t="s">
        <v>255</v>
      </c>
      <c r="C391" s="2"/>
      <c r="D391" s="1">
        <v>4</v>
      </c>
      <c r="E391" s="3"/>
    </row>
    <row r="392" spans="1:5" x14ac:dyDescent="0.25">
      <c r="A392" s="1">
        <v>50767</v>
      </c>
      <c r="B392" s="2" t="s">
        <v>255</v>
      </c>
      <c r="C392" s="2"/>
      <c r="D392" s="1">
        <v>4</v>
      </c>
      <c r="E392" s="3"/>
    </row>
    <row r="393" spans="1:5" x14ac:dyDescent="0.25">
      <c r="A393" s="1">
        <v>50769</v>
      </c>
      <c r="B393" s="2" t="s">
        <v>255</v>
      </c>
      <c r="C393" s="2"/>
      <c r="D393" s="1">
        <v>4</v>
      </c>
      <c r="E393" s="3"/>
    </row>
    <row r="394" spans="1:5" x14ac:dyDescent="0.25">
      <c r="A394" s="1">
        <v>50823</v>
      </c>
      <c r="B394" s="2" t="s">
        <v>255</v>
      </c>
      <c r="C394" s="2"/>
      <c r="D394" s="1">
        <v>4</v>
      </c>
      <c r="E394" s="3"/>
    </row>
    <row r="395" spans="1:5" x14ac:dyDescent="0.25">
      <c r="A395" s="1">
        <v>50825</v>
      </c>
      <c r="B395" s="2" t="s">
        <v>255</v>
      </c>
      <c r="C395" s="2"/>
      <c r="D395" s="1">
        <v>4</v>
      </c>
      <c r="E395" s="3"/>
    </row>
    <row r="396" spans="1:5" x14ac:dyDescent="0.25">
      <c r="A396" s="1">
        <v>50827</v>
      </c>
      <c r="B396" s="2" t="s">
        <v>255</v>
      </c>
      <c r="C396" s="2"/>
      <c r="D396" s="1">
        <v>4</v>
      </c>
      <c r="E396" s="3"/>
    </row>
    <row r="397" spans="1:5" x14ac:dyDescent="0.25">
      <c r="A397" s="1">
        <v>50829</v>
      </c>
      <c r="B397" s="2" t="s">
        <v>255</v>
      </c>
      <c r="C397" s="2"/>
      <c r="D397" s="1">
        <v>4</v>
      </c>
      <c r="E397" s="3"/>
    </row>
    <row r="398" spans="1:5" x14ac:dyDescent="0.25">
      <c r="A398" s="1">
        <v>50858</v>
      </c>
      <c r="B398" s="2" t="s">
        <v>255</v>
      </c>
      <c r="C398" s="2"/>
      <c r="D398" s="1">
        <v>4</v>
      </c>
      <c r="E398" s="3"/>
    </row>
    <row r="399" spans="1:5" x14ac:dyDescent="0.25">
      <c r="A399" s="1">
        <v>50859</v>
      </c>
      <c r="B399" s="2" t="s">
        <v>255</v>
      </c>
      <c r="C399" s="2"/>
      <c r="D399" s="1">
        <v>4</v>
      </c>
      <c r="E399" s="3"/>
    </row>
    <row r="400" spans="1:5" x14ac:dyDescent="0.25">
      <c r="A400" s="1">
        <v>50931</v>
      </c>
      <c r="B400" s="2" t="s">
        <v>255</v>
      </c>
      <c r="C400" s="2"/>
      <c r="D400" s="1">
        <v>4</v>
      </c>
      <c r="E400" s="3"/>
    </row>
    <row r="401" spans="1:5" x14ac:dyDescent="0.25">
      <c r="A401" s="1">
        <v>50933</v>
      </c>
      <c r="B401" s="2" t="s">
        <v>255</v>
      </c>
      <c r="C401" s="2"/>
      <c r="D401" s="1">
        <v>4</v>
      </c>
    </row>
    <row r="402" spans="1:5" x14ac:dyDescent="0.25">
      <c r="A402" s="1">
        <v>50935</v>
      </c>
      <c r="B402" s="2" t="s">
        <v>255</v>
      </c>
      <c r="C402" s="2"/>
      <c r="D402" s="1">
        <v>4</v>
      </c>
      <c r="E402" s="3"/>
    </row>
    <row r="403" spans="1:5" x14ac:dyDescent="0.25">
      <c r="A403" s="1">
        <v>50937</v>
      </c>
      <c r="B403" s="2" t="s">
        <v>255</v>
      </c>
      <c r="C403" s="2"/>
      <c r="D403" s="1">
        <v>4</v>
      </c>
      <c r="E403" s="3"/>
    </row>
    <row r="404" spans="1:5" x14ac:dyDescent="0.25">
      <c r="A404" s="1">
        <v>50939</v>
      </c>
      <c r="B404" s="2" t="s">
        <v>255</v>
      </c>
      <c r="C404" s="2"/>
      <c r="D404" s="1">
        <v>4</v>
      </c>
      <c r="E404" s="3"/>
    </row>
    <row r="405" spans="1:5" x14ac:dyDescent="0.25">
      <c r="A405" s="1">
        <v>50968</v>
      </c>
      <c r="B405" s="2" t="s">
        <v>255</v>
      </c>
      <c r="C405" s="2"/>
      <c r="D405" s="1">
        <v>4</v>
      </c>
      <c r="E405" s="3"/>
    </row>
    <row r="406" spans="1:5" x14ac:dyDescent="0.25">
      <c r="A406" s="1">
        <v>50969</v>
      </c>
      <c r="B406" s="2" t="s">
        <v>255</v>
      </c>
      <c r="C406" s="2"/>
      <c r="D406" s="1">
        <v>4</v>
      </c>
      <c r="E406" s="3"/>
    </row>
    <row r="407" spans="1:5" x14ac:dyDescent="0.25">
      <c r="A407" s="1">
        <v>50996</v>
      </c>
      <c r="B407" s="2" t="s">
        <v>255</v>
      </c>
      <c r="C407" s="2"/>
      <c r="D407" s="1">
        <v>4</v>
      </c>
      <c r="E407" s="3"/>
    </row>
    <row r="408" spans="1:5" x14ac:dyDescent="0.25">
      <c r="A408" s="1">
        <v>50997</v>
      </c>
      <c r="B408" s="2" t="s">
        <v>255</v>
      </c>
      <c r="C408" s="2"/>
      <c r="D408" s="1">
        <v>4</v>
      </c>
      <c r="E408" s="3"/>
    </row>
    <row r="409" spans="1:5" x14ac:dyDescent="0.25">
      <c r="A409" s="1">
        <v>50999</v>
      </c>
      <c r="B409" s="2" t="s">
        <v>255</v>
      </c>
      <c r="C409" s="2"/>
      <c r="D409" s="1">
        <v>4</v>
      </c>
      <c r="E409" s="3"/>
    </row>
    <row r="410" spans="1:5" x14ac:dyDescent="0.25">
      <c r="A410" s="1">
        <v>51061</v>
      </c>
      <c r="B410" s="2" t="s">
        <v>255</v>
      </c>
      <c r="C410" s="2"/>
      <c r="D410" s="1">
        <v>4</v>
      </c>
      <c r="E410" s="3"/>
    </row>
    <row r="411" spans="1:5" x14ac:dyDescent="0.25">
      <c r="A411" s="1">
        <v>51063</v>
      </c>
      <c r="B411" s="2" t="s">
        <v>255</v>
      </c>
      <c r="C411" s="2"/>
      <c r="D411" s="1">
        <v>4</v>
      </c>
      <c r="E411" s="3"/>
    </row>
    <row r="412" spans="1:5" x14ac:dyDescent="0.25">
      <c r="A412" s="1">
        <v>51065</v>
      </c>
      <c r="B412" s="2" t="s">
        <v>255</v>
      </c>
      <c r="C412" s="2"/>
      <c r="D412" s="1">
        <v>4</v>
      </c>
      <c r="E412" s="3"/>
    </row>
    <row r="413" spans="1:5" x14ac:dyDescent="0.25">
      <c r="A413" s="1">
        <v>51067</v>
      </c>
      <c r="B413" s="2" t="s">
        <v>255</v>
      </c>
      <c r="C413" s="2"/>
      <c r="D413" s="1">
        <v>4</v>
      </c>
      <c r="E413" s="3"/>
    </row>
    <row r="414" spans="1:5" x14ac:dyDescent="0.25">
      <c r="A414" s="1">
        <v>51069</v>
      </c>
      <c r="B414" s="2" t="s">
        <v>255</v>
      </c>
      <c r="C414" s="2"/>
      <c r="D414" s="1">
        <v>4</v>
      </c>
      <c r="E414" s="3"/>
    </row>
    <row r="415" spans="1:5" x14ac:dyDescent="0.25">
      <c r="A415" s="1">
        <v>51103</v>
      </c>
      <c r="B415" s="2" t="s">
        <v>255</v>
      </c>
      <c r="C415" s="2"/>
      <c r="D415" s="1">
        <v>4</v>
      </c>
      <c r="E415" s="3"/>
    </row>
    <row r="416" spans="1:5" x14ac:dyDescent="0.25">
      <c r="A416" s="1">
        <v>51105</v>
      </c>
      <c r="B416" s="2" t="s">
        <v>255</v>
      </c>
      <c r="C416" s="2"/>
      <c r="D416" s="1">
        <v>4</v>
      </c>
    </row>
    <row r="417" spans="1:5" x14ac:dyDescent="0.25">
      <c r="A417" s="1">
        <v>51107</v>
      </c>
      <c r="B417" s="2" t="s">
        <v>255</v>
      </c>
      <c r="C417" s="2"/>
      <c r="D417" s="1">
        <v>4</v>
      </c>
      <c r="E417" s="3"/>
    </row>
    <row r="418" spans="1:5" x14ac:dyDescent="0.25">
      <c r="A418" s="1">
        <v>51109</v>
      </c>
      <c r="B418" s="2" t="s">
        <v>255</v>
      </c>
      <c r="C418" s="2"/>
      <c r="D418" s="1">
        <v>4</v>
      </c>
      <c r="E418" s="3"/>
    </row>
    <row r="419" spans="1:5" x14ac:dyDescent="0.25">
      <c r="A419" s="1">
        <v>51143</v>
      </c>
      <c r="B419" s="2" t="s">
        <v>255</v>
      </c>
      <c r="C419" s="2"/>
      <c r="D419" s="1">
        <v>4</v>
      </c>
      <c r="E419" s="3"/>
    </row>
    <row r="420" spans="1:5" x14ac:dyDescent="0.25">
      <c r="A420" s="1">
        <v>51145</v>
      </c>
      <c r="B420" s="2" t="s">
        <v>255</v>
      </c>
      <c r="C420" s="2"/>
      <c r="D420" s="1">
        <v>4</v>
      </c>
      <c r="E420" s="3"/>
    </row>
    <row r="421" spans="1:5" x14ac:dyDescent="0.25">
      <c r="A421" s="1">
        <v>51147</v>
      </c>
      <c r="B421" s="2" t="s">
        <v>255</v>
      </c>
      <c r="C421" s="2"/>
      <c r="D421" s="1">
        <v>4</v>
      </c>
      <c r="E421" s="3"/>
    </row>
    <row r="422" spans="1:5" x14ac:dyDescent="0.25">
      <c r="A422" s="1">
        <v>51149</v>
      </c>
      <c r="B422" s="2" t="s">
        <v>255</v>
      </c>
      <c r="C422" s="2"/>
      <c r="D422" s="1">
        <v>4</v>
      </c>
      <c r="E422" s="3"/>
    </row>
    <row r="423" spans="1:5" x14ac:dyDescent="0.25">
      <c r="A423" s="1">
        <v>51515</v>
      </c>
      <c r="B423" s="2" t="s">
        <v>264</v>
      </c>
      <c r="C423" s="2"/>
      <c r="D423" s="1">
        <v>4</v>
      </c>
      <c r="E423" s="3"/>
    </row>
    <row r="424" spans="1:5" x14ac:dyDescent="0.25">
      <c r="A424" s="1">
        <v>52441</v>
      </c>
      <c r="B424" s="2" t="s">
        <v>278</v>
      </c>
      <c r="C424" s="2"/>
      <c r="D424" s="1">
        <v>4</v>
      </c>
      <c r="E424" s="3"/>
    </row>
    <row r="425" spans="1:5" x14ac:dyDescent="0.25">
      <c r="A425" s="1">
        <v>53797</v>
      </c>
      <c r="B425" s="2" t="s">
        <v>282</v>
      </c>
      <c r="C425" s="2"/>
      <c r="D425" s="1">
        <v>4</v>
      </c>
      <c r="E425" s="3"/>
    </row>
    <row r="426" spans="1:5" x14ac:dyDescent="0.25">
      <c r="A426" s="1">
        <v>45768</v>
      </c>
      <c r="B426" s="2" t="s">
        <v>289</v>
      </c>
      <c r="C426" s="2"/>
      <c r="D426" s="1">
        <v>4</v>
      </c>
      <c r="E426" s="3"/>
    </row>
    <row r="427" spans="1:5" x14ac:dyDescent="0.25">
      <c r="A427" s="1">
        <v>45770</v>
      </c>
      <c r="B427" s="2" t="s">
        <v>289</v>
      </c>
      <c r="C427" s="2"/>
      <c r="D427" s="1">
        <v>4</v>
      </c>
      <c r="E427" s="3"/>
    </row>
    <row r="428" spans="1:5" x14ac:dyDescent="0.25">
      <c r="A428" s="1">
        <v>45772</v>
      </c>
      <c r="B428" s="2" t="s">
        <v>289</v>
      </c>
      <c r="C428" s="2"/>
      <c r="D428" s="1">
        <v>4</v>
      </c>
      <c r="E428" s="3"/>
    </row>
    <row r="429" spans="1:5" x14ac:dyDescent="0.25">
      <c r="A429" s="1">
        <v>41334</v>
      </c>
      <c r="B429" s="2" t="s">
        <v>324</v>
      </c>
      <c r="C429" s="2"/>
      <c r="D429" s="1">
        <v>4</v>
      </c>
      <c r="E429" s="3"/>
    </row>
    <row r="430" spans="1:5" x14ac:dyDescent="0.25">
      <c r="A430" s="1">
        <v>53859</v>
      </c>
      <c r="B430" s="2" t="s">
        <v>337</v>
      </c>
      <c r="C430" s="2"/>
      <c r="D430" s="1">
        <v>4</v>
      </c>
      <c r="E430" s="3"/>
    </row>
    <row r="431" spans="1:5" x14ac:dyDescent="0.25">
      <c r="A431" s="1">
        <v>41372</v>
      </c>
      <c r="B431" s="2" t="s">
        <v>338</v>
      </c>
      <c r="C431" s="2"/>
      <c r="D431" s="1">
        <v>4</v>
      </c>
      <c r="E431" s="3"/>
    </row>
    <row r="432" spans="1:5" x14ac:dyDescent="0.25">
      <c r="A432">
        <v>51519</v>
      </c>
      <c r="B432" t="s">
        <v>350</v>
      </c>
      <c r="D432" s="1">
        <v>4</v>
      </c>
    </row>
    <row r="433" spans="1:5" x14ac:dyDescent="0.25">
      <c r="A433" s="1">
        <v>51491</v>
      </c>
      <c r="B433" s="2" t="s">
        <v>361</v>
      </c>
      <c r="C433" s="2"/>
      <c r="D433" s="1">
        <v>4</v>
      </c>
      <c r="E433" s="3"/>
    </row>
    <row r="434" spans="1:5" x14ac:dyDescent="0.25">
      <c r="A434" s="1">
        <v>50259</v>
      </c>
      <c r="B434" s="2" t="s">
        <v>364</v>
      </c>
      <c r="C434" s="2"/>
      <c r="D434" s="1">
        <v>4</v>
      </c>
      <c r="E434" s="3"/>
    </row>
    <row r="435" spans="1:5" x14ac:dyDescent="0.25">
      <c r="A435" s="1">
        <v>42477</v>
      </c>
      <c r="B435" s="2" t="s">
        <v>366</v>
      </c>
      <c r="C435" s="2"/>
      <c r="D435" s="1">
        <v>4</v>
      </c>
      <c r="E435" s="3"/>
    </row>
    <row r="436" spans="1:5" x14ac:dyDescent="0.25">
      <c r="A436" s="1">
        <v>45657</v>
      </c>
      <c r="B436" s="2" t="s">
        <v>370</v>
      </c>
      <c r="C436" s="2"/>
      <c r="D436" s="1">
        <v>4</v>
      </c>
      <c r="E436" s="3"/>
    </row>
    <row r="437" spans="1:5" x14ac:dyDescent="0.25">
      <c r="A437">
        <v>45657</v>
      </c>
      <c r="B437" t="s">
        <v>370</v>
      </c>
      <c r="D437" s="1">
        <v>4</v>
      </c>
    </row>
    <row r="438" spans="1:5" x14ac:dyDescent="0.25">
      <c r="A438" s="1">
        <v>45659</v>
      </c>
      <c r="B438" s="2" t="s">
        <v>370</v>
      </c>
      <c r="C438" s="2"/>
      <c r="D438" s="1">
        <v>4</v>
      </c>
    </row>
    <row r="439" spans="1:5" x14ac:dyDescent="0.25">
      <c r="A439" s="1">
        <v>45661</v>
      </c>
      <c r="B439" s="2" t="s">
        <v>370</v>
      </c>
      <c r="C439" s="2"/>
      <c r="D439" s="1">
        <v>4</v>
      </c>
    </row>
    <row r="440" spans="1:5" x14ac:dyDescent="0.25">
      <c r="A440" s="1">
        <v>45663</v>
      </c>
      <c r="B440" s="2" t="s">
        <v>370</v>
      </c>
      <c r="C440" s="2"/>
      <c r="D440" s="1">
        <v>4</v>
      </c>
      <c r="E440" s="3"/>
    </row>
    <row r="441" spans="1:5" x14ac:dyDescent="0.25">
      <c r="A441" s="1">
        <v>45665</v>
      </c>
      <c r="B441" s="2" t="s">
        <v>370</v>
      </c>
      <c r="C441" s="2"/>
      <c r="D441" s="1">
        <v>4</v>
      </c>
      <c r="E441" s="3"/>
    </row>
    <row r="442" spans="1:5" x14ac:dyDescent="0.25">
      <c r="A442" s="1">
        <v>47495</v>
      </c>
      <c r="B442" s="2" t="s">
        <v>379</v>
      </c>
      <c r="C442" s="2"/>
      <c r="D442" s="1">
        <v>4</v>
      </c>
    </row>
    <row r="443" spans="1:5" x14ac:dyDescent="0.25">
      <c r="A443" s="1">
        <v>47509</v>
      </c>
      <c r="B443" s="2" t="s">
        <v>382</v>
      </c>
      <c r="C443" s="2"/>
      <c r="D443" s="1">
        <v>4</v>
      </c>
    </row>
    <row r="444" spans="1:5" x14ac:dyDescent="0.25">
      <c r="A444" s="1">
        <v>51503</v>
      </c>
      <c r="B444" s="2" t="s">
        <v>388</v>
      </c>
      <c r="C444" s="2"/>
      <c r="D444" s="1">
        <v>4</v>
      </c>
      <c r="E444" s="3"/>
    </row>
    <row r="445" spans="1:5" x14ac:dyDescent="0.25">
      <c r="A445" s="1">
        <v>58332</v>
      </c>
      <c r="B445" s="2" t="s">
        <v>409</v>
      </c>
      <c r="C445" s="2"/>
      <c r="D445" s="1">
        <v>4</v>
      </c>
      <c r="E445" s="3"/>
    </row>
    <row r="446" spans="1:5" x14ac:dyDescent="0.25">
      <c r="A446" s="1">
        <v>47638</v>
      </c>
      <c r="B446" s="2" t="s">
        <v>428</v>
      </c>
      <c r="C446" s="2"/>
      <c r="D446" s="1">
        <v>4</v>
      </c>
      <c r="E446" s="3"/>
    </row>
    <row r="447" spans="1:5" x14ac:dyDescent="0.25">
      <c r="A447" s="1">
        <v>52445</v>
      </c>
      <c r="B447" s="2" t="s">
        <v>434</v>
      </c>
      <c r="C447" s="2"/>
      <c r="D447" s="1">
        <v>4</v>
      </c>
      <c r="E447" s="3"/>
    </row>
    <row r="448" spans="1:5" x14ac:dyDescent="0.25">
      <c r="A448" s="1">
        <v>53840</v>
      </c>
      <c r="B448" s="2" t="s">
        <v>436</v>
      </c>
      <c r="C448" s="2"/>
      <c r="D448" s="1">
        <v>4</v>
      </c>
      <c r="E448" s="3"/>
    </row>
    <row r="449" spans="1:5" x14ac:dyDescent="0.25">
      <c r="A449" s="1">
        <v>53842</v>
      </c>
      <c r="B449" s="2" t="s">
        <v>436</v>
      </c>
      <c r="C449" s="2"/>
      <c r="D449" s="1">
        <v>4</v>
      </c>
      <c r="E449" s="3"/>
    </row>
    <row r="450" spans="1:5" x14ac:dyDescent="0.25">
      <c r="A450" s="1">
        <v>53844</v>
      </c>
      <c r="B450" s="2" t="s">
        <v>436</v>
      </c>
      <c r="C450" s="2"/>
      <c r="D450" s="1">
        <v>4</v>
      </c>
      <c r="E450" s="3"/>
    </row>
    <row r="451" spans="1:5" x14ac:dyDescent="0.25">
      <c r="A451" s="1">
        <v>46562</v>
      </c>
      <c r="B451" s="2" t="s">
        <v>453</v>
      </c>
      <c r="C451" s="2"/>
      <c r="D451" s="1">
        <v>4</v>
      </c>
      <c r="E451" s="3"/>
    </row>
    <row r="452" spans="1:5" x14ac:dyDescent="0.25">
      <c r="A452" s="1">
        <v>47669</v>
      </c>
      <c r="B452" s="2" t="s">
        <v>457</v>
      </c>
      <c r="C452" s="2"/>
      <c r="D452" s="1">
        <v>4</v>
      </c>
      <c r="E452" s="3"/>
    </row>
    <row r="453" spans="1:5" x14ac:dyDescent="0.25">
      <c r="A453" s="1">
        <v>41849</v>
      </c>
      <c r="B453" s="2" t="s">
        <v>467</v>
      </c>
      <c r="C453" s="2"/>
      <c r="D453" s="1">
        <v>4</v>
      </c>
      <c r="E453" s="3"/>
    </row>
    <row r="454" spans="1:5" x14ac:dyDescent="0.25">
      <c r="A454" s="1">
        <v>41844</v>
      </c>
      <c r="B454" s="2" t="s">
        <v>469</v>
      </c>
      <c r="C454" s="2"/>
      <c r="D454" s="1">
        <v>4</v>
      </c>
      <c r="E454" s="3"/>
    </row>
    <row r="455" spans="1:5" x14ac:dyDescent="0.25">
      <c r="A455" s="1">
        <v>42929</v>
      </c>
      <c r="B455" s="2" t="s">
        <v>475</v>
      </c>
      <c r="C455" s="2"/>
      <c r="D455" s="1">
        <v>4</v>
      </c>
      <c r="E455" s="3"/>
    </row>
    <row r="456" spans="1:5" x14ac:dyDescent="0.25">
      <c r="A456" s="1">
        <v>46483</v>
      </c>
      <c r="B456" s="2" t="s">
        <v>478</v>
      </c>
      <c r="C456" s="2"/>
      <c r="D456" s="1">
        <v>4</v>
      </c>
      <c r="E456" s="3"/>
    </row>
    <row r="457" spans="1:5" x14ac:dyDescent="0.25">
      <c r="A457" s="1">
        <v>46485</v>
      </c>
      <c r="B457" s="2" t="s">
        <v>478</v>
      </c>
      <c r="C457" s="2"/>
      <c r="D457" s="1">
        <v>4</v>
      </c>
      <c r="E457" s="3"/>
    </row>
    <row r="458" spans="1:5" x14ac:dyDescent="0.25">
      <c r="A458" s="1">
        <v>46487</v>
      </c>
      <c r="B458" s="2" t="s">
        <v>478</v>
      </c>
      <c r="C458" s="2"/>
      <c r="D458" s="1">
        <v>4</v>
      </c>
      <c r="E458" s="3"/>
    </row>
    <row r="459" spans="1:5" x14ac:dyDescent="0.25">
      <c r="A459" s="1">
        <v>58300</v>
      </c>
      <c r="B459" s="2" t="s">
        <v>481</v>
      </c>
      <c r="C459" s="2"/>
      <c r="D459" s="1">
        <v>4</v>
      </c>
      <c r="E459" s="3"/>
    </row>
    <row r="460" spans="1:5" x14ac:dyDescent="0.25">
      <c r="A460" s="1">
        <v>51688</v>
      </c>
      <c r="B460" s="2" t="s">
        <v>493</v>
      </c>
      <c r="C460" s="2"/>
      <c r="D460" s="1">
        <v>4</v>
      </c>
      <c r="E460" s="3"/>
    </row>
    <row r="461" spans="1:5" x14ac:dyDescent="0.25">
      <c r="A461" s="1">
        <v>58452</v>
      </c>
      <c r="B461" s="2" t="s">
        <v>496</v>
      </c>
      <c r="C461" s="2"/>
      <c r="D461" s="1">
        <v>4</v>
      </c>
      <c r="E461" s="3"/>
    </row>
    <row r="462" spans="1:5" x14ac:dyDescent="0.25">
      <c r="A462" s="1">
        <v>58453</v>
      </c>
      <c r="B462" s="2" t="s">
        <v>496</v>
      </c>
      <c r="C462" s="2"/>
      <c r="D462" s="1">
        <v>4</v>
      </c>
      <c r="E462" s="3"/>
    </row>
    <row r="463" spans="1:5" x14ac:dyDescent="0.25">
      <c r="A463" s="1">
        <v>58454</v>
      </c>
      <c r="B463" s="2" t="s">
        <v>496</v>
      </c>
      <c r="C463" s="2"/>
      <c r="D463" s="1">
        <v>4</v>
      </c>
      <c r="E463" s="3"/>
    </row>
    <row r="464" spans="1:5" x14ac:dyDescent="0.25">
      <c r="A464" s="1">
        <v>58455</v>
      </c>
      <c r="B464" s="2" t="s">
        <v>496</v>
      </c>
      <c r="C464" s="2"/>
      <c r="D464" s="1">
        <v>4</v>
      </c>
    </row>
    <row r="465" spans="1:13" x14ac:dyDescent="0.25">
      <c r="A465" s="1">
        <v>58456</v>
      </c>
      <c r="B465" s="2" t="s">
        <v>496</v>
      </c>
      <c r="C465" s="2"/>
      <c r="D465" s="1">
        <v>4</v>
      </c>
      <c r="E465" s="3"/>
    </row>
    <row r="466" spans="1:13" x14ac:dyDescent="0.25">
      <c r="A466" s="1">
        <v>52062</v>
      </c>
      <c r="B466" s="2" t="s">
        <v>0</v>
      </c>
      <c r="C466" s="2"/>
      <c r="D466" s="1">
        <v>5</v>
      </c>
      <c r="E466" s="3"/>
      <c r="F466" t="s">
        <v>243</v>
      </c>
      <c r="G466" t="s">
        <v>244</v>
      </c>
      <c r="H466" t="s">
        <v>245</v>
      </c>
      <c r="J466" s="5" t="s">
        <v>4</v>
      </c>
      <c r="K466" s="5" t="s">
        <v>5</v>
      </c>
      <c r="L466" s="5" t="s">
        <v>6</v>
      </c>
      <c r="M466" s="6" t="s">
        <v>7</v>
      </c>
    </row>
    <row r="467" spans="1:13" x14ac:dyDescent="0.25">
      <c r="A467" s="1">
        <v>52064</v>
      </c>
      <c r="B467" s="2" t="s">
        <v>0</v>
      </c>
      <c r="C467" s="2"/>
      <c r="D467" s="1">
        <v>5</v>
      </c>
      <c r="E467" s="3"/>
      <c r="I467" s="4">
        <v>1</v>
      </c>
      <c r="J467" t="s">
        <v>8</v>
      </c>
      <c r="K467" s="7">
        <v>11.5</v>
      </c>
      <c r="L467" s="8">
        <v>0.05</v>
      </c>
      <c r="M467" s="9">
        <v>250</v>
      </c>
    </row>
    <row r="468" spans="1:13" x14ac:dyDescent="0.25">
      <c r="A468" s="1">
        <v>52066</v>
      </c>
      <c r="B468" s="2" t="s">
        <v>0</v>
      </c>
      <c r="C468" s="2"/>
      <c r="D468" s="1">
        <v>5</v>
      </c>
      <c r="E468" s="3"/>
      <c r="I468" s="4">
        <v>2</v>
      </c>
      <c r="J468" t="s">
        <v>9</v>
      </c>
      <c r="K468" s="7">
        <v>16.5</v>
      </c>
      <c r="L468" s="8">
        <v>0.06</v>
      </c>
      <c r="M468" s="9">
        <v>300</v>
      </c>
    </row>
    <row r="469" spans="1:13" x14ac:dyDescent="0.25">
      <c r="A469" s="1">
        <v>52068</v>
      </c>
      <c r="B469" s="2" t="s">
        <v>0</v>
      </c>
      <c r="C469" s="2"/>
      <c r="D469" s="1">
        <v>5</v>
      </c>
      <c r="E469" s="3"/>
      <c r="I469" s="4">
        <v>3</v>
      </c>
      <c r="J469" t="s">
        <v>10</v>
      </c>
      <c r="K469" s="7">
        <v>25.5</v>
      </c>
      <c r="L469" s="8">
        <v>7.0000000000000007E-2</v>
      </c>
      <c r="M469" s="9">
        <v>350</v>
      </c>
    </row>
    <row r="470" spans="1:13" x14ac:dyDescent="0.25">
      <c r="A470" s="1">
        <v>52070</v>
      </c>
      <c r="B470" s="2" t="s">
        <v>0</v>
      </c>
      <c r="C470" s="2"/>
      <c r="D470" s="1">
        <v>5</v>
      </c>
      <c r="E470" s="3"/>
      <c r="I470" s="4">
        <v>4</v>
      </c>
      <c r="J470" t="s">
        <v>11</v>
      </c>
      <c r="K470" s="7">
        <v>35.5</v>
      </c>
      <c r="L470" s="8">
        <v>0.09</v>
      </c>
      <c r="M470" s="9">
        <v>375</v>
      </c>
    </row>
    <row r="471" spans="1:13" x14ac:dyDescent="0.25">
      <c r="A471" s="1">
        <v>52072</v>
      </c>
      <c r="B471" s="2" t="s">
        <v>0</v>
      </c>
      <c r="C471" s="2"/>
      <c r="D471" s="1">
        <v>5</v>
      </c>
      <c r="E471" s="3"/>
      <c r="I471" s="4">
        <v>5</v>
      </c>
      <c r="J471" t="s">
        <v>12</v>
      </c>
      <c r="K471" s="7">
        <v>50</v>
      </c>
      <c r="L471" s="8">
        <v>0.13</v>
      </c>
      <c r="M471" s="9">
        <v>395</v>
      </c>
    </row>
    <row r="472" spans="1:13" x14ac:dyDescent="0.25">
      <c r="A472" s="1">
        <v>52074</v>
      </c>
      <c r="B472" s="2" t="s">
        <v>0</v>
      </c>
      <c r="C472" s="2"/>
      <c r="D472" s="1">
        <v>5</v>
      </c>
      <c r="E472" s="3"/>
      <c r="I472" s="4">
        <v>6</v>
      </c>
      <c r="J472" t="s">
        <v>13</v>
      </c>
      <c r="K472" s="7">
        <v>78</v>
      </c>
      <c r="L472" s="8">
        <v>0.15</v>
      </c>
      <c r="M472" s="9">
        <v>450</v>
      </c>
    </row>
    <row r="473" spans="1:13" x14ac:dyDescent="0.25">
      <c r="A473" s="1">
        <v>52076</v>
      </c>
      <c r="B473" s="2" t="s">
        <v>0</v>
      </c>
      <c r="C473" s="2"/>
      <c r="D473" s="1">
        <v>5</v>
      </c>
      <c r="E473" s="3"/>
      <c r="I473" s="4">
        <v>7</v>
      </c>
      <c r="J473" t="s">
        <v>17</v>
      </c>
      <c r="K473" s="7">
        <v>100</v>
      </c>
      <c r="L473" s="8">
        <v>0.17</v>
      </c>
      <c r="M473" s="9">
        <v>495</v>
      </c>
    </row>
    <row r="474" spans="1:13" x14ac:dyDescent="0.25">
      <c r="A474" s="1">
        <v>52078</v>
      </c>
      <c r="B474" s="2" t="s">
        <v>0</v>
      </c>
      <c r="C474" s="2"/>
      <c r="D474" s="1">
        <v>5</v>
      </c>
      <c r="E474" s="3"/>
      <c r="K474" s="7"/>
      <c r="L474" s="10"/>
      <c r="M474" s="9"/>
    </row>
    <row r="475" spans="1:13" x14ac:dyDescent="0.25">
      <c r="A475" s="1">
        <v>52080</v>
      </c>
      <c r="B475" s="2" t="s">
        <v>0</v>
      </c>
      <c r="C475" s="2"/>
      <c r="D475" s="1">
        <v>5</v>
      </c>
      <c r="E475" s="3"/>
    </row>
    <row r="476" spans="1:13" x14ac:dyDescent="0.25">
      <c r="A476" s="1">
        <v>53347</v>
      </c>
      <c r="B476" s="2" t="s">
        <v>23</v>
      </c>
      <c r="C476" s="2"/>
      <c r="D476" s="1">
        <v>5</v>
      </c>
      <c r="E476" s="3"/>
    </row>
    <row r="477" spans="1:13" x14ac:dyDescent="0.25">
      <c r="A477" s="1">
        <v>52477</v>
      </c>
      <c r="B477" s="2" t="s">
        <v>26</v>
      </c>
      <c r="C477" s="2"/>
      <c r="D477" s="1">
        <v>5</v>
      </c>
      <c r="E477" s="3"/>
    </row>
    <row r="478" spans="1:13" x14ac:dyDescent="0.25">
      <c r="A478" s="1">
        <v>57518</v>
      </c>
      <c r="B478" s="2" t="s">
        <v>26</v>
      </c>
      <c r="C478" s="2"/>
      <c r="D478" s="1">
        <v>5</v>
      </c>
      <c r="E478" s="3"/>
    </row>
    <row r="479" spans="1:13" x14ac:dyDescent="0.25">
      <c r="A479" s="1">
        <v>53604</v>
      </c>
      <c r="B479" s="2" t="s">
        <v>40</v>
      </c>
      <c r="C479" s="2"/>
      <c r="D479" s="1">
        <v>5</v>
      </c>
      <c r="E479" s="3"/>
    </row>
    <row r="480" spans="1:13" x14ac:dyDescent="0.25">
      <c r="A480" s="1">
        <v>52499</v>
      </c>
      <c r="B480" s="2" t="s">
        <v>54</v>
      </c>
      <c r="C480" s="2"/>
      <c r="D480" s="1">
        <v>5</v>
      </c>
      <c r="E480" s="3"/>
    </row>
    <row r="481" spans="1:5" x14ac:dyDescent="0.25">
      <c r="A481" s="1">
        <v>47551</v>
      </c>
      <c r="B481" s="2" t="s">
        <v>61</v>
      </c>
      <c r="C481" s="2"/>
      <c r="D481" s="1">
        <v>5</v>
      </c>
      <c r="E481" s="3"/>
    </row>
    <row r="482" spans="1:5" x14ac:dyDescent="0.25">
      <c r="A482" s="1">
        <v>46395</v>
      </c>
      <c r="B482" s="2" t="s">
        <v>79</v>
      </c>
      <c r="C482" s="2"/>
      <c r="D482" s="1">
        <v>5</v>
      </c>
      <c r="E482" s="3"/>
    </row>
    <row r="483" spans="1:5" x14ac:dyDescent="0.25">
      <c r="A483" s="1">
        <v>46397</v>
      </c>
      <c r="B483" s="2" t="s">
        <v>79</v>
      </c>
      <c r="C483" s="2"/>
      <c r="D483" s="1">
        <v>5</v>
      </c>
      <c r="E483" s="3"/>
    </row>
    <row r="484" spans="1:5" x14ac:dyDescent="0.25">
      <c r="A484" s="1">
        <v>46399</v>
      </c>
      <c r="B484" s="2" t="s">
        <v>79</v>
      </c>
      <c r="C484" s="2"/>
      <c r="D484" s="1">
        <v>5</v>
      </c>
      <c r="E484" s="3"/>
    </row>
    <row r="485" spans="1:5" x14ac:dyDescent="0.25">
      <c r="A485" s="1">
        <v>53111</v>
      </c>
      <c r="B485" s="2" t="s">
        <v>83</v>
      </c>
      <c r="C485" s="2"/>
      <c r="D485" s="1">
        <v>5</v>
      </c>
      <c r="E485" s="3"/>
    </row>
    <row r="486" spans="1:5" x14ac:dyDescent="0.25">
      <c r="A486" s="1">
        <v>53113</v>
      </c>
      <c r="B486" s="2" t="s">
        <v>83</v>
      </c>
      <c r="C486" s="2"/>
      <c r="D486" s="1">
        <v>5</v>
      </c>
      <c r="E486" s="3"/>
    </row>
    <row r="487" spans="1:5" x14ac:dyDescent="0.25">
      <c r="A487" s="1">
        <v>53115</v>
      </c>
      <c r="B487" s="2" t="s">
        <v>83</v>
      </c>
      <c r="C487" s="2"/>
      <c r="D487" s="1">
        <v>5</v>
      </c>
      <c r="E487" s="3"/>
    </row>
    <row r="488" spans="1:5" x14ac:dyDescent="0.25">
      <c r="A488" s="1">
        <v>53117</v>
      </c>
      <c r="B488" s="2" t="s">
        <v>83</v>
      </c>
      <c r="C488" s="2"/>
      <c r="D488" s="1">
        <v>5</v>
      </c>
      <c r="E488" s="3"/>
    </row>
    <row r="489" spans="1:5" x14ac:dyDescent="0.25">
      <c r="A489" s="1">
        <v>53119</v>
      </c>
      <c r="B489" s="2" t="s">
        <v>83</v>
      </c>
      <c r="C489" s="2"/>
      <c r="D489" s="1">
        <v>5</v>
      </c>
      <c r="E489" s="3"/>
    </row>
    <row r="490" spans="1:5" x14ac:dyDescent="0.25">
      <c r="A490" s="1">
        <v>53121</v>
      </c>
      <c r="B490" s="2" t="s">
        <v>83</v>
      </c>
      <c r="C490" s="2"/>
      <c r="D490" s="1">
        <v>5</v>
      </c>
      <c r="E490" s="3"/>
    </row>
    <row r="491" spans="1:5" x14ac:dyDescent="0.25">
      <c r="A491" s="1">
        <v>53123</v>
      </c>
      <c r="B491" s="2" t="s">
        <v>83</v>
      </c>
      <c r="C491" s="2"/>
      <c r="D491" s="1">
        <v>5</v>
      </c>
      <c r="E491" s="3"/>
    </row>
    <row r="492" spans="1:5" x14ac:dyDescent="0.25">
      <c r="A492" s="1">
        <v>53125</v>
      </c>
      <c r="B492" s="2" t="s">
        <v>83</v>
      </c>
      <c r="C492" s="2"/>
      <c r="D492" s="1">
        <v>5</v>
      </c>
    </row>
    <row r="493" spans="1:5" x14ac:dyDescent="0.25">
      <c r="A493" s="1">
        <v>53127</v>
      </c>
      <c r="B493" s="2" t="s">
        <v>83</v>
      </c>
      <c r="C493" s="2"/>
      <c r="D493" s="1">
        <v>5</v>
      </c>
      <c r="E493" s="3"/>
    </row>
    <row r="494" spans="1:5" x14ac:dyDescent="0.25">
      <c r="A494" s="1">
        <v>53129</v>
      </c>
      <c r="B494" s="2" t="s">
        <v>83</v>
      </c>
      <c r="C494" s="2"/>
      <c r="D494" s="1">
        <v>5</v>
      </c>
      <c r="E494" s="3"/>
    </row>
    <row r="495" spans="1:5" x14ac:dyDescent="0.25">
      <c r="A495" s="1">
        <v>53173</v>
      </c>
      <c r="B495" s="2" t="s">
        <v>83</v>
      </c>
      <c r="C495" s="2"/>
      <c r="D495" s="1">
        <v>5</v>
      </c>
      <c r="E495" s="3"/>
    </row>
    <row r="496" spans="1:5" x14ac:dyDescent="0.25">
      <c r="A496" s="1">
        <v>53175</v>
      </c>
      <c r="B496" s="2" t="s">
        <v>83</v>
      </c>
      <c r="C496" s="2"/>
      <c r="D496" s="1">
        <v>5</v>
      </c>
      <c r="E496" s="3"/>
    </row>
    <row r="497" spans="1:5" x14ac:dyDescent="0.25">
      <c r="A497" s="1">
        <v>53177</v>
      </c>
      <c r="B497" s="2" t="s">
        <v>83</v>
      </c>
      <c r="C497" s="2"/>
      <c r="D497" s="1">
        <v>5</v>
      </c>
      <c r="E497" s="3"/>
    </row>
    <row r="498" spans="1:5" x14ac:dyDescent="0.25">
      <c r="A498" s="1">
        <v>53179</v>
      </c>
      <c r="B498" s="2" t="s">
        <v>83</v>
      </c>
      <c r="C498" s="2"/>
      <c r="D498" s="1">
        <v>5</v>
      </c>
      <c r="E498" s="3"/>
    </row>
    <row r="499" spans="1:5" x14ac:dyDescent="0.25">
      <c r="A499" s="1">
        <v>53225</v>
      </c>
      <c r="B499" s="2" t="s">
        <v>83</v>
      </c>
      <c r="C499" s="2"/>
      <c r="D499" s="1">
        <v>5</v>
      </c>
      <c r="E499" s="3"/>
    </row>
    <row r="500" spans="1:5" x14ac:dyDescent="0.25">
      <c r="A500" s="1">
        <v>53227</v>
      </c>
      <c r="B500" s="2" t="s">
        <v>83</v>
      </c>
      <c r="C500" s="2"/>
      <c r="D500" s="1">
        <v>5</v>
      </c>
      <c r="E500" s="3"/>
    </row>
    <row r="501" spans="1:5" x14ac:dyDescent="0.25">
      <c r="A501" s="1">
        <v>53229</v>
      </c>
      <c r="B501" s="2" t="s">
        <v>83</v>
      </c>
      <c r="C501" s="2"/>
      <c r="D501" s="1">
        <v>5</v>
      </c>
      <c r="E501" s="3"/>
    </row>
    <row r="502" spans="1:5" x14ac:dyDescent="0.25">
      <c r="A502" s="1">
        <v>46325</v>
      </c>
      <c r="B502" s="2" t="s">
        <v>85</v>
      </c>
      <c r="C502" s="2"/>
      <c r="D502" s="1">
        <v>5</v>
      </c>
      <c r="E502" s="3"/>
    </row>
    <row r="503" spans="1:5" x14ac:dyDescent="0.25">
      <c r="A503">
        <v>53332</v>
      </c>
      <c r="B503" t="s">
        <v>87</v>
      </c>
      <c r="D503" s="1">
        <v>5</v>
      </c>
      <c r="E503" s="3"/>
    </row>
    <row r="504" spans="1:5" x14ac:dyDescent="0.25">
      <c r="A504">
        <v>53572</v>
      </c>
      <c r="B504" t="s">
        <v>94</v>
      </c>
      <c r="D504" s="1">
        <v>5</v>
      </c>
      <c r="E504" s="3"/>
    </row>
    <row r="505" spans="1:5" x14ac:dyDescent="0.25">
      <c r="A505" s="1">
        <v>45711</v>
      </c>
      <c r="B505" s="2" t="s">
        <v>108</v>
      </c>
      <c r="C505" s="2"/>
      <c r="D505" s="1">
        <v>5</v>
      </c>
      <c r="E505" s="3"/>
    </row>
    <row r="506" spans="1:5" x14ac:dyDescent="0.25">
      <c r="A506" s="1">
        <v>53547</v>
      </c>
      <c r="B506" s="2" t="s">
        <v>109</v>
      </c>
      <c r="C506" s="2"/>
      <c r="D506" s="1">
        <v>5</v>
      </c>
      <c r="E506" s="3"/>
    </row>
    <row r="507" spans="1:5" x14ac:dyDescent="0.25">
      <c r="A507" s="1">
        <v>57489</v>
      </c>
      <c r="B507" s="2" t="s">
        <v>124</v>
      </c>
      <c r="C507" s="2"/>
      <c r="D507" s="1">
        <v>5</v>
      </c>
      <c r="E507" s="3"/>
    </row>
    <row r="508" spans="1:5" x14ac:dyDescent="0.25">
      <c r="A508" s="1">
        <v>48249</v>
      </c>
      <c r="B508" s="2" t="s">
        <v>126</v>
      </c>
      <c r="C508" s="2"/>
      <c r="D508" s="1">
        <v>5</v>
      </c>
      <c r="E508" s="3"/>
    </row>
    <row r="509" spans="1:5" x14ac:dyDescent="0.25">
      <c r="A509" s="1">
        <v>52349</v>
      </c>
      <c r="B509" s="2" t="s">
        <v>127</v>
      </c>
      <c r="C509" s="2"/>
      <c r="D509" s="1">
        <v>5</v>
      </c>
      <c r="E509" s="3"/>
    </row>
    <row r="510" spans="1:5" x14ac:dyDescent="0.25">
      <c r="A510" s="1">
        <v>52351</v>
      </c>
      <c r="B510" s="2" t="s">
        <v>127</v>
      </c>
      <c r="C510" s="2"/>
      <c r="D510" s="1">
        <v>5</v>
      </c>
      <c r="E510" s="3"/>
    </row>
    <row r="511" spans="1:5" x14ac:dyDescent="0.25">
      <c r="A511" s="1">
        <v>52353</v>
      </c>
      <c r="B511" s="2" t="s">
        <v>127</v>
      </c>
      <c r="C511" s="2"/>
      <c r="D511" s="1">
        <v>5</v>
      </c>
      <c r="E511" s="3"/>
    </row>
    <row r="512" spans="1:5" x14ac:dyDescent="0.25">
      <c r="A512" s="1">
        <v>52355</v>
      </c>
      <c r="B512" s="2" t="s">
        <v>127</v>
      </c>
      <c r="C512" s="2"/>
      <c r="D512" s="1">
        <v>5</v>
      </c>
      <c r="E512" s="3"/>
    </row>
    <row r="513" spans="1:5" x14ac:dyDescent="0.25">
      <c r="A513" s="1">
        <v>53783</v>
      </c>
      <c r="B513" s="2" t="s">
        <v>129</v>
      </c>
      <c r="C513" s="2"/>
      <c r="D513" s="1">
        <v>5</v>
      </c>
      <c r="E513" s="3"/>
    </row>
    <row r="514" spans="1:5" x14ac:dyDescent="0.25">
      <c r="A514" s="1">
        <v>46446</v>
      </c>
      <c r="B514" s="2" t="s">
        <v>133</v>
      </c>
      <c r="C514" s="2"/>
      <c r="D514" s="1">
        <v>5</v>
      </c>
      <c r="E514" s="3"/>
    </row>
    <row r="515" spans="1:5" x14ac:dyDescent="0.25">
      <c r="A515" s="1">
        <v>51766</v>
      </c>
      <c r="B515" s="2" t="s">
        <v>141</v>
      </c>
      <c r="C515" s="2"/>
      <c r="D515" s="1">
        <v>5</v>
      </c>
      <c r="E515" s="3"/>
    </row>
    <row r="516" spans="1:5" x14ac:dyDescent="0.25">
      <c r="A516" s="1">
        <v>53579</v>
      </c>
      <c r="B516" s="2" t="s">
        <v>149</v>
      </c>
      <c r="C516" s="2"/>
      <c r="D516" s="1">
        <v>5</v>
      </c>
      <c r="E516" s="3"/>
    </row>
    <row r="517" spans="1:5" x14ac:dyDescent="0.25">
      <c r="A517" s="1">
        <v>52249</v>
      </c>
      <c r="B517" s="2" t="s">
        <v>153</v>
      </c>
      <c r="C517" s="2"/>
      <c r="D517" s="1">
        <v>5</v>
      </c>
      <c r="E517" s="3"/>
    </row>
    <row r="518" spans="1:5" x14ac:dyDescent="0.25">
      <c r="A518" s="1">
        <v>53879</v>
      </c>
      <c r="B518" s="2" t="s">
        <v>157</v>
      </c>
      <c r="C518" s="2"/>
      <c r="D518" s="1">
        <v>5</v>
      </c>
      <c r="E518" s="3"/>
    </row>
    <row r="519" spans="1:5" x14ac:dyDescent="0.25">
      <c r="A519" s="1">
        <v>53881</v>
      </c>
      <c r="B519" s="2" t="s">
        <v>157</v>
      </c>
      <c r="C519" s="2"/>
      <c r="D519" s="1">
        <v>5</v>
      </c>
      <c r="E519" s="3"/>
    </row>
    <row r="520" spans="1:5" x14ac:dyDescent="0.25">
      <c r="A520" s="1">
        <v>58730</v>
      </c>
      <c r="B520" s="2" t="s">
        <v>163</v>
      </c>
      <c r="C520" s="2"/>
      <c r="D520" s="1">
        <v>5</v>
      </c>
      <c r="E520" s="3"/>
    </row>
    <row r="521" spans="1:5" x14ac:dyDescent="0.25">
      <c r="A521" s="1">
        <v>52538</v>
      </c>
      <c r="B521" s="2" t="s">
        <v>165</v>
      </c>
      <c r="C521" s="2"/>
      <c r="D521" s="1">
        <v>5</v>
      </c>
      <c r="E521" s="3"/>
    </row>
    <row r="522" spans="1:5" x14ac:dyDescent="0.25">
      <c r="A522" s="1">
        <v>52511</v>
      </c>
      <c r="B522" s="2" t="s">
        <v>167</v>
      </c>
      <c r="C522" s="2"/>
      <c r="D522" s="1">
        <v>5</v>
      </c>
      <c r="E522" s="3"/>
    </row>
    <row r="523" spans="1:5" x14ac:dyDescent="0.25">
      <c r="A523" s="1">
        <v>48712</v>
      </c>
      <c r="B523" s="2" t="s">
        <v>171</v>
      </c>
      <c r="C523" s="2"/>
      <c r="D523" s="1">
        <v>5</v>
      </c>
      <c r="E523" s="3"/>
    </row>
    <row r="524" spans="1:5" x14ac:dyDescent="0.25">
      <c r="A524" s="1">
        <v>47574</v>
      </c>
      <c r="B524" s="2" t="s">
        <v>177</v>
      </c>
      <c r="C524" s="2"/>
      <c r="D524" s="1">
        <v>5</v>
      </c>
      <c r="E524" s="3"/>
    </row>
    <row r="525" spans="1:5" x14ac:dyDescent="0.25">
      <c r="A525">
        <v>51643</v>
      </c>
      <c r="B525" t="s">
        <v>184</v>
      </c>
      <c r="D525" s="1">
        <v>5</v>
      </c>
      <c r="E525" s="3"/>
    </row>
    <row r="526" spans="1:5" x14ac:dyDescent="0.25">
      <c r="A526" s="1">
        <v>51645</v>
      </c>
      <c r="B526" s="2" t="s">
        <v>184</v>
      </c>
      <c r="C526" s="2"/>
      <c r="D526" s="1">
        <v>5</v>
      </c>
      <c r="E526" s="3"/>
    </row>
    <row r="527" spans="1:5" x14ac:dyDescent="0.25">
      <c r="A527" s="1">
        <v>51647</v>
      </c>
      <c r="B527" s="2" t="s">
        <v>184</v>
      </c>
      <c r="C527" s="2"/>
      <c r="D527" s="1">
        <v>5</v>
      </c>
      <c r="E527" s="3"/>
    </row>
    <row r="528" spans="1:5" x14ac:dyDescent="0.25">
      <c r="A528" s="1">
        <v>45721</v>
      </c>
      <c r="B528" s="2" t="s">
        <v>191</v>
      </c>
      <c r="C528" s="2"/>
      <c r="D528" s="1">
        <v>5</v>
      </c>
    </row>
    <row r="529" spans="1:5" x14ac:dyDescent="0.25">
      <c r="A529" s="1">
        <v>58553</v>
      </c>
      <c r="B529" s="2" t="s">
        <v>192</v>
      </c>
      <c r="C529" s="2"/>
      <c r="D529" s="1">
        <v>5</v>
      </c>
      <c r="E529" s="3"/>
    </row>
    <row r="530" spans="1:5" x14ac:dyDescent="0.25">
      <c r="A530" s="1">
        <v>46499</v>
      </c>
      <c r="B530" s="2" t="s">
        <v>194</v>
      </c>
      <c r="C530" s="2"/>
      <c r="D530" s="1">
        <v>5</v>
      </c>
      <c r="E530" s="3"/>
    </row>
    <row r="531" spans="1:5" x14ac:dyDescent="0.25">
      <c r="A531" s="1">
        <v>46359</v>
      </c>
      <c r="B531" s="2" t="s">
        <v>200</v>
      </c>
      <c r="C531" s="2"/>
      <c r="D531" s="1">
        <v>5</v>
      </c>
      <c r="E531" s="3"/>
    </row>
    <row r="532" spans="1:5" x14ac:dyDescent="0.25">
      <c r="A532" s="1">
        <v>53773</v>
      </c>
      <c r="B532" s="2" t="s">
        <v>207</v>
      </c>
      <c r="C532" s="2"/>
      <c r="D532" s="1">
        <v>5</v>
      </c>
      <c r="E532" s="3"/>
    </row>
    <row r="533" spans="1:5" x14ac:dyDescent="0.25">
      <c r="A533" s="1">
        <v>52134</v>
      </c>
      <c r="B533" s="2" t="s">
        <v>213</v>
      </c>
      <c r="C533" s="2"/>
      <c r="D533" s="1">
        <v>5</v>
      </c>
      <c r="E533" s="3"/>
    </row>
    <row r="534" spans="1:5" x14ac:dyDescent="0.25">
      <c r="A534" s="1">
        <v>59439</v>
      </c>
      <c r="B534" s="2" t="s">
        <v>217</v>
      </c>
      <c r="C534" s="2"/>
      <c r="D534" s="1">
        <v>5</v>
      </c>
      <c r="E534" s="3"/>
    </row>
    <row r="535" spans="1:5" x14ac:dyDescent="0.25">
      <c r="A535" s="1">
        <v>52459</v>
      </c>
      <c r="B535" s="2" t="s">
        <v>231</v>
      </c>
      <c r="C535" s="2"/>
      <c r="D535" s="1">
        <v>5</v>
      </c>
      <c r="E535" s="3"/>
    </row>
    <row r="536" spans="1:5" x14ac:dyDescent="0.25">
      <c r="A536" s="1">
        <v>58636</v>
      </c>
      <c r="B536" s="2" t="s">
        <v>232</v>
      </c>
      <c r="C536" s="2"/>
      <c r="D536" s="1">
        <v>5</v>
      </c>
      <c r="E536" s="3"/>
    </row>
    <row r="537" spans="1:5" x14ac:dyDescent="0.25">
      <c r="A537" s="1">
        <v>58638</v>
      </c>
      <c r="B537" s="2" t="s">
        <v>232</v>
      </c>
      <c r="C537" s="2"/>
      <c r="D537" s="1">
        <v>5</v>
      </c>
      <c r="E537" s="3"/>
    </row>
    <row r="538" spans="1:5" x14ac:dyDescent="0.25">
      <c r="A538" s="1">
        <v>58640</v>
      </c>
      <c r="B538" s="2" t="s">
        <v>232</v>
      </c>
      <c r="C538" s="2"/>
      <c r="D538" s="1">
        <v>5</v>
      </c>
      <c r="E538" s="3"/>
    </row>
    <row r="539" spans="1:5" x14ac:dyDescent="0.25">
      <c r="A539" s="1">
        <v>58642</v>
      </c>
      <c r="B539" s="2" t="s">
        <v>232</v>
      </c>
      <c r="C539" s="2"/>
      <c r="D539" s="1">
        <v>5</v>
      </c>
      <c r="E539" s="3"/>
    </row>
    <row r="540" spans="1:5" x14ac:dyDescent="0.25">
      <c r="A540" s="1">
        <v>58644</v>
      </c>
      <c r="B540" s="2" t="s">
        <v>232</v>
      </c>
      <c r="C540" s="2"/>
      <c r="D540" s="1">
        <v>5</v>
      </c>
      <c r="E540" s="3"/>
    </row>
    <row r="541" spans="1:5" x14ac:dyDescent="0.25">
      <c r="A541" s="1">
        <v>46419</v>
      </c>
      <c r="B541" s="2" t="s">
        <v>233</v>
      </c>
      <c r="C541" s="2"/>
      <c r="D541" s="1">
        <v>5</v>
      </c>
      <c r="E541" s="3"/>
    </row>
    <row r="542" spans="1:5" x14ac:dyDescent="0.25">
      <c r="A542" s="1">
        <v>47546</v>
      </c>
      <c r="B542" s="2" t="s">
        <v>241</v>
      </c>
      <c r="C542" s="2"/>
      <c r="D542" s="1">
        <v>5</v>
      </c>
      <c r="E542" s="3"/>
    </row>
    <row r="543" spans="1:5" x14ac:dyDescent="0.25">
      <c r="A543" s="1">
        <v>59174</v>
      </c>
      <c r="B543" s="2" t="s">
        <v>246</v>
      </c>
      <c r="C543" s="2"/>
      <c r="D543" s="1">
        <v>5</v>
      </c>
      <c r="E543" s="3"/>
    </row>
    <row r="544" spans="1:5" x14ac:dyDescent="0.25">
      <c r="A544" s="1">
        <v>58566</v>
      </c>
      <c r="B544" s="2" t="s">
        <v>252</v>
      </c>
      <c r="C544" s="2"/>
      <c r="D544" s="1">
        <v>5</v>
      </c>
      <c r="E544" s="3"/>
    </row>
    <row r="545" spans="1:5" x14ac:dyDescent="0.25">
      <c r="A545" s="1">
        <v>53639</v>
      </c>
      <c r="B545" s="2" t="s">
        <v>257</v>
      </c>
      <c r="C545" s="2"/>
      <c r="D545" s="1">
        <v>5</v>
      </c>
      <c r="E545" s="3"/>
    </row>
    <row r="546" spans="1:5" x14ac:dyDescent="0.25">
      <c r="A546" s="1">
        <v>52379</v>
      </c>
      <c r="B546" s="2" t="s">
        <v>268</v>
      </c>
      <c r="C546" s="2"/>
      <c r="D546" s="1">
        <v>5</v>
      </c>
      <c r="E546" s="3"/>
    </row>
    <row r="547" spans="1:5" x14ac:dyDescent="0.25">
      <c r="A547" s="1">
        <v>51789</v>
      </c>
      <c r="B547" s="2" t="s">
        <v>276</v>
      </c>
      <c r="C547" s="2"/>
      <c r="D547" s="1">
        <v>5</v>
      </c>
    </row>
    <row r="548" spans="1:5" x14ac:dyDescent="0.25">
      <c r="A548" s="1">
        <v>59348</v>
      </c>
      <c r="B548" s="2" t="s">
        <v>286</v>
      </c>
      <c r="C548" s="2"/>
      <c r="D548" s="1">
        <v>5</v>
      </c>
    </row>
    <row r="549" spans="1:5" x14ac:dyDescent="0.25">
      <c r="A549" s="1">
        <v>44532</v>
      </c>
      <c r="B549" s="2" t="s">
        <v>287</v>
      </c>
      <c r="C549" s="2"/>
      <c r="D549" s="1">
        <v>5</v>
      </c>
      <c r="E549" s="3"/>
    </row>
    <row r="550" spans="1:5" x14ac:dyDescent="0.25">
      <c r="A550" s="1">
        <v>44534</v>
      </c>
      <c r="B550" s="2" t="s">
        <v>287</v>
      </c>
      <c r="C550" s="2"/>
      <c r="D550" s="1">
        <v>5</v>
      </c>
      <c r="E550" s="3"/>
    </row>
    <row r="551" spans="1:5" x14ac:dyDescent="0.25">
      <c r="A551" s="1">
        <v>44536</v>
      </c>
      <c r="B551" s="2" t="s">
        <v>287</v>
      </c>
      <c r="C551" s="2"/>
      <c r="D551" s="1">
        <v>5</v>
      </c>
      <c r="E551" s="3"/>
    </row>
    <row r="552" spans="1:5" x14ac:dyDescent="0.25">
      <c r="A552" s="1">
        <v>51709</v>
      </c>
      <c r="B552" s="2" t="s">
        <v>288</v>
      </c>
      <c r="C552" s="2"/>
      <c r="D552" s="1">
        <v>5</v>
      </c>
      <c r="E552" s="3"/>
    </row>
    <row r="553" spans="1:5" x14ac:dyDescent="0.25">
      <c r="A553" s="1">
        <v>58706</v>
      </c>
      <c r="B553" s="2" t="s">
        <v>300</v>
      </c>
      <c r="C553" s="2"/>
      <c r="D553" s="1">
        <v>5</v>
      </c>
      <c r="E553" s="3"/>
    </row>
    <row r="554" spans="1:5" x14ac:dyDescent="0.25">
      <c r="A554" s="1">
        <v>58708</v>
      </c>
      <c r="B554" s="2" t="s">
        <v>300</v>
      </c>
      <c r="C554" s="2"/>
      <c r="D554" s="1">
        <v>5</v>
      </c>
    </row>
    <row r="555" spans="1:5" x14ac:dyDescent="0.25">
      <c r="A555" s="1">
        <v>58710</v>
      </c>
      <c r="B555" s="2" t="s">
        <v>300</v>
      </c>
      <c r="C555" s="2"/>
      <c r="D555" s="1">
        <v>5</v>
      </c>
      <c r="E555" s="3"/>
    </row>
    <row r="556" spans="1:5" x14ac:dyDescent="0.25">
      <c r="A556" s="1">
        <v>52399</v>
      </c>
      <c r="B556" s="2" t="s">
        <v>303</v>
      </c>
      <c r="C556" s="2"/>
      <c r="D556" s="1">
        <v>5</v>
      </c>
      <c r="E556" s="3"/>
    </row>
    <row r="557" spans="1:5" x14ac:dyDescent="0.25">
      <c r="A557" s="1">
        <v>53804</v>
      </c>
      <c r="B557" s="2" t="s">
        <v>317</v>
      </c>
      <c r="C557" s="2"/>
      <c r="D557" s="1">
        <v>5</v>
      </c>
      <c r="E557" s="3"/>
    </row>
    <row r="558" spans="1:5" x14ac:dyDescent="0.25">
      <c r="A558" s="1">
        <v>53819</v>
      </c>
      <c r="B558" s="2" t="s">
        <v>331</v>
      </c>
      <c r="C558" s="2"/>
      <c r="D558" s="1">
        <v>5</v>
      </c>
      <c r="E558" s="3"/>
    </row>
    <row r="559" spans="1:5" x14ac:dyDescent="0.25">
      <c r="A559" s="1">
        <v>52382</v>
      </c>
      <c r="B559" s="2" t="s">
        <v>340</v>
      </c>
      <c r="C559" s="2"/>
      <c r="D559" s="1">
        <v>5</v>
      </c>
      <c r="E559" s="3"/>
    </row>
    <row r="560" spans="1:5" x14ac:dyDescent="0.25">
      <c r="A560" s="1">
        <v>52388</v>
      </c>
      <c r="B560" s="2" t="s">
        <v>345</v>
      </c>
      <c r="C560" s="2"/>
      <c r="D560" s="1">
        <v>5</v>
      </c>
      <c r="E560" s="3"/>
    </row>
    <row r="561" spans="1:5" x14ac:dyDescent="0.25">
      <c r="A561" s="1">
        <v>45739</v>
      </c>
      <c r="B561" s="2" t="s">
        <v>352</v>
      </c>
      <c r="C561" s="2"/>
      <c r="D561" s="1">
        <v>5</v>
      </c>
      <c r="E561" s="3"/>
    </row>
    <row r="562" spans="1:5" x14ac:dyDescent="0.25">
      <c r="A562" s="1">
        <v>59399</v>
      </c>
      <c r="B562" s="2" t="s">
        <v>354</v>
      </c>
      <c r="C562" s="2"/>
      <c r="D562" s="1">
        <v>5</v>
      </c>
    </row>
    <row r="563" spans="1:5" x14ac:dyDescent="0.25">
      <c r="A563" s="1">
        <v>46348</v>
      </c>
      <c r="B563" s="2" t="s">
        <v>367</v>
      </c>
      <c r="C563" s="2"/>
      <c r="D563" s="1">
        <v>5</v>
      </c>
    </row>
    <row r="564" spans="1:5" x14ac:dyDescent="0.25">
      <c r="A564" s="1">
        <v>46459</v>
      </c>
      <c r="B564" s="2" t="s">
        <v>371</v>
      </c>
      <c r="C564" s="2"/>
      <c r="D564" s="1">
        <v>5</v>
      </c>
      <c r="E564" s="3"/>
    </row>
    <row r="565" spans="1:5" x14ac:dyDescent="0.25">
      <c r="A565" s="1">
        <v>46414</v>
      </c>
      <c r="B565" s="2" t="s">
        <v>377</v>
      </c>
      <c r="C565" s="2"/>
      <c r="D565" s="1">
        <v>5</v>
      </c>
    </row>
    <row r="566" spans="1:5" x14ac:dyDescent="0.25">
      <c r="A566" s="1">
        <v>53619</v>
      </c>
      <c r="B566" s="2" t="s">
        <v>380</v>
      </c>
      <c r="C566" s="2"/>
      <c r="D566" s="1">
        <v>5</v>
      </c>
    </row>
    <row r="567" spans="1:5" x14ac:dyDescent="0.25">
      <c r="A567" s="1">
        <v>53757</v>
      </c>
      <c r="B567" s="2" t="s">
        <v>396</v>
      </c>
      <c r="C567" s="2"/>
      <c r="D567" s="1">
        <v>5</v>
      </c>
      <c r="E567" s="3"/>
    </row>
    <row r="568" spans="1:5" x14ac:dyDescent="0.25">
      <c r="A568" s="1">
        <v>58579</v>
      </c>
      <c r="B568" s="2" t="s">
        <v>400</v>
      </c>
      <c r="C568" s="2"/>
      <c r="D568" s="1">
        <v>5</v>
      </c>
      <c r="E568" s="3"/>
    </row>
    <row r="569" spans="1:5" x14ac:dyDescent="0.25">
      <c r="A569" s="1">
        <v>46514</v>
      </c>
      <c r="B569" s="2" t="s">
        <v>402</v>
      </c>
      <c r="C569" s="2"/>
      <c r="D569" s="1">
        <v>5</v>
      </c>
      <c r="E569" s="3"/>
    </row>
    <row r="570" spans="1:5" x14ac:dyDescent="0.25">
      <c r="A570" s="1">
        <v>48624</v>
      </c>
      <c r="B570" s="2" t="s">
        <v>406</v>
      </c>
      <c r="C570" s="2"/>
      <c r="D570" s="1">
        <v>5</v>
      </c>
      <c r="E570" s="3"/>
    </row>
    <row r="571" spans="1:5" x14ac:dyDescent="0.25">
      <c r="A571" s="1">
        <v>58239</v>
      </c>
      <c r="B571" s="2" t="s">
        <v>410</v>
      </c>
      <c r="C571" s="2"/>
      <c r="D571" s="1">
        <v>5</v>
      </c>
      <c r="E571" s="3"/>
    </row>
    <row r="572" spans="1:5" x14ac:dyDescent="0.25">
      <c r="A572" s="1">
        <v>52538</v>
      </c>
      <c r="B572" s="2" t="s">
        <v>411</v>
      </c>
      <c r="C572" s="2"/>
      <c r="D572" s="1">
        <v>5</v>
      </c>
      <c r="E572" s="3"/>
    </row>
    <row r="573" spans="1:5" x14ac:dyDescent="0.25">
      <c r="A573" s="1">
        <v>59379</v>
      </c>
      <c r="B573" s="2" t="s">
        <v>412</v>
      </c>
      <c r="C573" s="2"/>
      <c r="D573" s="1">
        <v>5</v>
      </c>
      <c r="E573" s="3"/>
    </row>
    <row r="574" spans="1:5" x14ac:dyDescent="0.25">
      <c r="A574" s="1">
        <v>53721</v>
      </c>
      <c r="B574" s="2" t="s">
        <v>415</v>
      </c>
      <c r="C574" s="2"/>
      <c r="D574" s="1">
        <v>5</v>
      </c>
      <c r="E574" s="3"/>
    </row>
    <row r="575" spans="1:5" x14ac:dyDescent="0.25">
      <c r="A575" s="1">
        <v>47665</v>
      </c>
      <c r="B575" s="2" t="s">
        <v>421</v>
      </c>
      <c r="C575" s="2"/>
      <c r="D575" s="1">
        <v>5</v>
      </c>
      <c r="E575" s="3"/>
    </row>
    <row r="576" spans="1:5" x14ac:dyDescent="0.25">
      <c r="A576" s="1">
        <v>52222</v>
      </c>
      <c r="B576" s="2" t="s">
        <v>427</v>
      </c>
      <c r="C576" s="2"/>
      <c r="D576" s="1">
        <v>5</v>
      </c>
    </row>
    <row r="577" spans="1:5" x14ac:dyDescent="0.25">
      <c r="A577" s="1">
        <v>52223</v>
      </c>
      <c r="B577" s="2" t="s">
        <v>427</v>
      </c>
      <c r="C577" s="2"/>
      <c r="D577" s="1">
        <v>5</v>
      </c>
      <c r="E577" s="3"/>
    </row>
    <row r="578" spans="1:5" x14ac:dyDescent="0.25">
      <c r="A578" s="1">
        <v>52224</v>
      </c>
      <c r="B578" s="2" t="s">
        <v>427</v>
      </c>
      <c r="C578" s="2"/>
      <c r="D578" s="1">
        <v>5</v>
      </c>
      <c r="E578" s="3"/>
    </row>
    <row r="579" spans="1:5" x14ac:dyDescent="0.25">
      <c r="A579" s="1">
        <v>46354</v>
      </c>
      <c r="B579" s="2" t="s">
        <v>429</v>
      </c>
      <c r="C579" s="2"/>
      <c r="D579" s="1">
        <v>5</v>
      </c>
      <c r="E579" s="3"/>
    </row>
    <row r="580" spans="1:5" x14ac:dyDescent="0.25">
      <c r="A580" s="1">
        <v>53913</v>
      </c>
      <c r="B580" s="2" t="s">
        <v>431</v>
      </c>
      <c r="C580" s="2"/>
      <c r="D580" s="1">
        <v>5</v>
      </c>
      <c r="E580" s="3"/>
    </row>
    <row r="581" spans="1:5" x14ac:dyDescent="0.25">
      <c r="A581" s="1">
        <v>52531</v>
      </c>
      <c r="B581" s="2" t="s">
        <v>438</v>
      </c>
      <c r="C581" s="2"/>
      <c r="D581" s="1">
        <v>5</v>
      </c>
      <c r="E581" s="3"/>
    </row>
    <row r="582" spans="1:5" x14ac:dyDescent="0.25">
      <c r="A582" s="1">
        <v>47589</v>
      </c>
      <c r="B582" s="2" t="s">
        <v>439</v>
      </c>
      <c r="C582" s="2"/>
      <c r="D582" s="1">
        <v>5</v>
      </c>
      <c r="E582" s="3"/>
    </row>
    <row r="583" spans="1:5" x14ac:dyDescent="0.25">
      <c r="A583" s="1">
        <v>59423</v>
      </c>
      <c r="B583" s="2" t="s">
        <v>442</v>
      </c>
      <c r="C583" s="2"/>
      <c r="D583" s="1">
        <v>5</v>
      </c>
      <c r="E583" s="3"/>
    </row>
    <row r="584" spans="1:5" x14ac:dyDescent="0.25">
      <c r="A584" s="1">
        <v>59425</v>
      </c>
      <c r="B584" s="2" t="s">
        <v>442</v>
      </c>
      <c r="C584" s="2"/>
      <c r="D584" s="1">
        <v>5</v>
      </c>
      <c r="E584" s="3"/>
    </row>
    <row r="585" spans="1:5" x14ac:dyDescent="0.25">
      <c r="A585" s="1">
        <v>59427</v>
      </c>
      <c r="B585" s="2" t="s">
        <v>442</v>
      </c>
      <c r="C585" s="2"/>
      <c r="D585" s="1">
        <v>5</v>
      </c>
      <c r="E585" s="3"/>
    </row>
    <row r="586" spans="1:5" x14ac:dyDescent="0.25">
      <c r="A586" s="1">
        <v>46342</v>
      </c>
      <c r="B586" s="2" t="s">
        <v>447</v>
      </c>
      <c r="C586" s="2"/>
      <c r="D586" s="1">
        <v>5</v>
      </c>
      <c r="E586" s="3"/>
    </row>
    <row r="587" spans="1:5" x14ac:dyDescent="0.25">
      <c r="A587" s="1">
        <v>52525</v>
      </c>
      <c r="B587" s="2" t="s">
        <v>460</v>
      </c>
      <c r="C587" s="2"/>
      <c r="D587" s="1">
        <v>5</v>
      </c>
      <c r="E587" s="3"/>
    </row>
    <row r="588" spans="1:5" x14ac:dyDescent="0.25">
      <c r="A588" s="1">
        <v>45731</v>
      </c>
      <c r="B588" s="2" t="s">
        <v>463</v>
      </c>
      <c r="C588" s="2"/>
      <c r="D588" s="1">
        <v>5</v>
      </c>
      <c r="E588" s="3"/>
    </row>
    <row r="589" spans="1:5" x14ac:dyDescent="0.25">
      <c r="A589" s="1">
        <v>47652</v>
      </c>
      <c r="B589" s="2" t="s">
        <v>468</v>
      </c>
      <c r="C589" s="2"/>
      <c r="D589" s="1">
        <v>5</v>
      </c>
      <c r="E589" s="3"/>
    </row>
    <row r="590" spans="1:5" x14ac:dyDescent="0.25">
      <c r="A590" s="1">
        <v>53919</v>
      </c>
      <c r="B590" s="2" t="s">
        <v>470</v>
      </c>
      <c r="C590" s="2"/>
      <c r="D590" s="1">
        <v>5</v>
      </c>
    </row>
    <row r="591" spans="1:5" x14ac:dyDescent="0.25">
      <c r="A591" s="1">
        <v>59368</v>
      </c>
      <c r="B591" s="2" t="s">
        <v>476</v>
      </c>
      <c r="C591" s="2"/>
      <c r="D591" s="1">
        <v>5</v>
      </c>
      <c r="E591" s="3"/>
    </row>
    <row r="592" spans="1:5" x14ac:dyDescent="0.25">
      <c r="A592" s="1">
        <v>50389</v>
      </c>
      <c r="B592" s="2" t="s">
        <v>479</v>
      </c>
      <c r="C592" s="2"/>
      <c r="D592" s="1">
        <v>5</v>
      </c>
      <c r="E592" s="3"/>
    </row>
    <row r="593" spans="1:13" x14ac:dyDescent="0.25">
      <c r="A593" s="1">
        <v>53578</v>
      </c>
      <c r="B593" s="2" t="s">
        <v>491</v>
      </c>
      <c r="C593" s="2"/>
      <c r="D593" s="1">
        <v>5</v>
      </c>
      <c r="E593" s="3"/>
    </row>
    <row r="594" spans="1:13" x14ac:dyDescent="0.25">
      <c r="A594" s="1">
        <v>52146</v>
      </c>
      <c r="B594" s="2" t="s">
        <v>500</v>
      </c>
      <c r="C594" s="2"/>
      <c r="D594" s="1">
        <v>5</v>
      </c>
      <c r="E594" s="3"/>
    </row>
    <row r="595" spans="1:13" x14ac:dyDescent="0.25">
      <c r="A595" s="1">
        <v>46509</v>
      </c>
      <c r="B595" s="2" t="s">
        <v>501</v>
      </c>
      <c r="C595" s="2"/>
      <c r="D595" s="1">
        <v>5</v>
      </c>
      <c r="E595" s="3"/>
    </row>
    <row r="596" spans="1:13" x14ac:dyDescent="0.25">
      <c r="A596" s="1">
        <v>53909</v>
      </c>
      <c r="B596" s="2" t="s">
        <v>502</v>
      </c>
      <c r="C596" s="2"/>
      <c r="D596" s="1">
        <v>5</v>
      </c>
      <c r="E596" s="3"/>
    </row>
    <row r="597" spans="1:13" x14ac:dyDescent="0.25">
      <c r="A597" s="1">
        <v>48683</v>
      </c>
      <c r="B597" s="2" t="s">
        <v>18</v>
      </c>
      <c r="C597" s="2"/>
      <c r="D597" s="1">
        <v>6</v>
      </c>
      <c r="E597" s="3"/>
      <c r="F597" t="s">
        <v>296</v>
      </c>
      <c r="G597" t="s">
        <v>297</v>
      </c>
      <c r="H597" t="s">
        <v>298</v>
      </c>
      <c r="J597" s="5" t="s">
        <v>4</v>
      </c>
      <c r="K597" s="5" t="s">
        <v>5</v>
      </c>
      <c r="L597" s="5" t="s">
        <v>6</v>
      </c>
      <c r="M597" s="6" t="s">
        <v>7</v>
      </c>
    </row>
    <row r="598" spans="1:13" x14ac:dyDescent="0.25">
      <c r="A598" s="1">
        <v>59227</v>
      </c>
      <c r="B598" s="2" t="s">
        <v>19</v>
      </c>
      <c r="C598" s="2"/>
      <c r="D598" s="1">
        <v>6</v>
      </c>
      <c r="E598" s="3"/>
      <c r="I598" s="4">
        <v>1</v>
      </c>
      <c r="J598" t="s">
        <v>8</v>
      </c>
      <c r="K598" s="7">
        <v>11.5</v>
      </c>
      <c r="L598" s="8">
        <v>0.05</v>
      </c>
      <c r="M598" s="9">
        <v>250</v>
      </c>
    </row>
    <row r="599" spans="1:13" x14ac:dyDescent="0.25">
      <c r="A599" s="1">
        <v>59229</v>
      </c>
      <c r="B599" s="2" t="s">
        <v>19</v>
      </c>
      <c r="C599" s="2"/>
      <c r="D599" s="1">
        <v>6</v>
      </c>
      <c r="E599" s="3"/>
      <c r="I599" s="4">
        <v>2</v>
      </c>
      <c r="J599" t="s">
        <v>9</v>
      </c>
      <c r="K599" s="7">
        <v>16.5</v>
      </c>
      <c r="L599" s="8">
        <v>0.06</v>
      </c>
      <c r="M599" s="9">
        <v>300</v>
      </c>
    </row>
    <row r="600" spans="1:13" x14ac:dyDescent="0.25">
      <c r="A600" s="1">
        <v>53506</v>
      </c>
      <c r="B600" s="2" t="s">
        <v>20</v>
      </c>
      <c r="C600" s="2"/>
      <c r="D600" s="1">
        <v>6</v>
      </c>
      <c r="E600" s="3"/>
      <c r="I600" s="4">
        <v>3</v>
      </c>
      <c r="J600" t="s">
        <v>10</v>
      </c>
      <c r="K600" s="7">
        <v>25.5</v>
      </c>
      <c r="L600" s="8">
        <v>7.0000000000000007E-2</v>
      </c>
      <c r="M600" s="9">
        <v>350</v>
      </c>
    </row>
    <row r="601" spans="1:13" x14ac:dyDescent="0.25">
      <c r="A601" s="1">
        <v>57610</v>
      </c>
      <c r="B601" s="2" t="s">
        <v>24</v>
      </c>
      <c r="C601" s="2"/>
      <c r="D601" s="1">
        <v>6</v>
      </c>
      <c r="E601" s="3"/>
      <c r="I601" s="4">
        <v>4</v>
      </c>
      <c r="J601" t="s">
        <v>11</v>
      </c>
      <c r="K601" s="7">
        <v>35.5</v>
      </c>
      <c r="L601" s="8">
        <v>0.09</v>
      </c>
      <c r="M601" s="9">
        <v>375</v>
      </c>
    </row>
    <row r="602" spans="1:13" x14ac:dyDescent="0.25">
      <c r="A602" s="1">
        <v>58762</v>
      </c>
      <c r="B602" s="2" t="s">
        <v>27</v>
      </c>
      <c r="C602" s="2"/>
      <c r="D602" s="1">
        <v>6</v>
      </c>
      <c r="E602" s="3"/>
      <c r="I602" s="4">
        <v>5</v>
      </c>
      <c r="J602" t="s">
        <v>12</v>
      </c>
      <c r="K602" s="7">
        <v>50</v>
      </c>
      <c r="L602" s="8">
        <v>0.13</v>
      </c>
      <c r="M602" s="9">
        <v>395</v>
      </c>
    </row>
    <row r="603" spans="1:13" x14ac:dyDescent="0.25">
      <c r="A603" s="1">
        <v>59755</v>
      </c>
      <c r="B603" s="2" t="s">
        <v>32</v>
      </c>
      <c r="C603" s="2"/>
      <c r="D603" s="1">
        <v>6</v>
      </c>
      <c r="E603" s="3"/>
      <c r="I603" s="4">
        <v>6</v>
      </c>
      <c r="J603" t="s">
        <v>13</v>
      </c>
      <c r="K603" s="7">
        <v>78</v>
      </c>
      <c r="L603" s="8">
        <v>0.15</v>
      </c>
      <c r="M603" s="9">
        <v>450</v>
      </c>
    </row>
    <row r="604" spans="1:13" x14ac:dyDescent="0.25">
      <c r="A604" s="1">
        <v>59757</v>
      </c>
      <c r="B604" s="2" t="s">
        <v>32</v>
      </c>
      <c r="C604" s="2"/>
      <c r="D604" s="1">
        <v>6</v>
      </c>
      <c r="I604" s="4">
        <v>7</v>
      </c>
      <c r="J604" t="s">
        <v>17</v>
      </c>
      <c r="K604" s="7">
        <v>100</v>
      </c>
      <c r="L604" s="8">
        <v>0.17</v>
      </c>
      <c r="M604" s="9">
        <v>495</v>
      </c>
    </row>
    <row r="605" spans="1:13" x14ac:dyDescent="0.25">
      <c r="A605" s="1">
        <v>59759</v>
      </c>
      <c r="B605" s="2" t="s">
        <v>32</v>
      </c>
      <c r="C605" s="2"/>
      <c r="D605" s="1">
        <v>6</v>
      </c>
      <c r="K605" s="7"/>
      <c r="L605" s="10"/>
      <c r="M605" s="9"/>
    </row>
    <row r="606" spans="1:13" x14ac:dyDescent="0.25">
      <c r="A606" s="1">
        <v>59821</v>
      </c>
      <c r="B606" s="2" t="s">
        <v>32</v>
      </c>
      <c r="C606" s="2"/>
      <c r="D606" s="1">
        <v>6</v>
      </c>
      <c r="E606" s="3"/>
    </row>
    <row r="607" spans="1:13" x14ac:dyDescent="0.25">
      <c r="A607" s="1">
        <v>59823</v>
      </c>
      <c r="B607" s="2" t="s">
        <v>32</v>
      </c>
      <c r="C607" s="2"/>
      <c r="D607" s="1">
        <v>6</v>
      </c>
      <c r="E607" s="3"/>
    </row>
    <row r="608" spans="1:13" x14ac:dyDescent="0.25">
      <c r="A608" s="1">
        <v>59387</v>
      </c>
      <c r="B608" s="2" t="s">
        <v>34</v>
      </c>
      <c r="C608" s="2"/>
      <c r="D608" s="1">
        <v>6</v>
      </c>
      <c r="E608" s="3"/>
    </row>
    <row r="609" spans="1:5" x14ac:dyDescent="0.25">
      <c r="A609" s="1">
        <v>57439</v>
      </c>
      <c r="B609" s="2" t="s">
        <v>35</v>
      </c>
      <c r="C609" s="2"/>
      <c r="D609" s="1">
        <v>6</v>
      </c>
      <c r="E609" s="3"/>
    </row>
    <row r="610" spans="1:5" x14ac:dyDescent="0.25">
      <c r="A610" s="1">
        <v>48455</v>
      </c>
      <c r="B610" s="2" t="s">
        <v>36</v>
      </c>
      <c r="C610" s="2"/>
      <c r="D610" s="1">
        <v>6</v>
      </c>
      <c r="E610" s="3"/>
    </row>
    <row r="611" spans="1:5" x14ac:dyDescent="0.25">
      <c r="A611" s="1">
        <v>59505</v>
      </c>
      <c r="B611" s="2" t="s">
        <v>52</v>
      </c>
      <c r="C611" s="2"/>
      <c r="D611" s="1">
        <v>6</v>
      </c>
      <c r="E611" s="3"/>
    </row>
    <row r="612" spans="1:5" x14ac:dyDescent="0.25">
      <c r="A612" s="1">
        <v>58802</v>
      </c>
      <c r="B612" s="2" t="s">
        <v>55</v>
      </c>
      <c r="C612" s="2"/>
      <c r="D612" s="1">
        <v>6</v>
      </c>
    </row>
    <row r="613" spans="1:5" x14ac:dyDescent="0.25">
      <c r="A613" s="1">
        <v>59269</v>
      </c>
      <c r="B613" s="2" t="s">
        <v>59</v>
      </c>
      <c r="C613" s="2"/>
      <c r="D613" s="1">
        <v>6</v>
      </c>
      <c r="E613" s="3"/>
    </row>
    <row r="614" spans="1:5" x14ac:dyDescent="0.25">
      <c r="A614" s="1">
        <v>59192</v>
      </c>
      <c r="B614" s="2" t="s">
        <v>70</v>
      </c>
      <c r="C614" s="2"/>
      <c r="D614" s="1">
        <v>6</v>
      </c>
      <c r="E614" s="3"/>
    </row>
    <row r="615" spans="1:5" x14ac:dyDescent="0.25">
      <c r="A615" s="1">
        <v>51702</v>
      </c>
      <c r="B615" s="2" t="s">
        <v>71</v>
      </c>
      <c r="C615" s="2"/>
      <c r="D615" s="1">
        <v>6</v>
      </c>
      <c r="E615" s="3"/>
    </row>
    <row r="616" spans="1:5" x14ac:dyDescent="0.25">
      <c r="A616" s="1">
        <v>48727</v>
      </c>
      <c r="B616" s="2" t="s">
        <v>76</v>
      </c>
      <c r="C616" s="2"/>
      <c r="D616" s="1">
        <v>6</v>
      </c>
      <c r="E616" s="3"/>
    </row>
    <row r="617" spans="1:5" x14ac:dyDescent="0.25">
      <c r="A617" s="1">
        <v>59199</v>
      </c>
      <c r="B617" s="2" t="s">
        <v>82</v>
      </c>
      <c r="C617" s="2"/>
      <c r="D617" s="1">
        <v>6</v>
      </c>
      <c r="E617" s="3"/>
    </row>
    <row r="618" spans="1:5" x14ac:dyDescent="0.25">
      <c r="A618">
        <v>53539</v>
      </c>
      <c r="B618" t="s">
        <v>86</v>
      </c>
      <c r="D618" s="1">
        <v>6</v>
      </c>
      <c r="E618" s="3"/>
    </row>
    <row r="619" spans="1:5" x14ac:dyDescent="0.25">
      <c r="A619" s="1">
        <v>57555</v>
      </c>
      <c r="B619" s="2" t="s">
        <v>89</v>
      </c>
      <c r="C619" s="2"/>
      <c r="D619" s="1">
        <v>6</v>
      </c>
      <c r="E619" s="3"/>
    </row>
    <row r="620" spans="1:5" x14ac:dyDescent="0.25">
      <c r="A620">
        <v>53567</v>
      </c>
      <c r="B620" t="s">
        <v>97</v>
      </c>
      <c r="D620" s="1">
        <v>6</v>
      </c>
      <c r="E620" s="3"/>
    </row>
    <row r="621" spans="1:5" x14ac:dyDescent="0.25">
      <c r="A621" s="1">
        <v>48653</v>
      </c>
      <c r="B621" s="2" t="s">
        <v>103</v>
      </c>
      <c r="C621" s="2"/>
      <c r="D621" s="1">
        <v>6</v>
      </c>
      <c r="E621" s="3"/>
    </row>
    <row r="622" spans="1:5" x14ac:dyDescent="0.25">
      <c r="A622" s="1">
        <v>56589</v>
      </c>
      <c r="B622" s="2" t="s">
        <v>110</v>
      </c>
      <c r="C622" s="2"/>
      <c r="D622" s="1">
        <v>6</v>
      </c>
      <c r="E622" s="3"/>
    </row>
    <row r="623" spans="1:5" x14ac:dyDescent="0.25">
      <c r="A623">
        <v>53426</v>
      </c>
      <c r="B623" t="s">
        <v>111</v>
      </c>
      <c r="D623" s="1">
        <v>6</v>
      </c>
      <c r="E623" s="3"/>
    </row>
    <row r="624" spans="1:5" x14ac:dyDescent="0.25">
      <c r="A624" s="1">
        <v>48317</v>
      </c>
      <c r="B624" s="2" t="s">
        <v>123</v>
      </c>
      <c r="C624" s="2"/>
      <c r="D624" s="1">
        <v>6</v>
      </c>
      <c r="E624" s="3"/>
    </row>
    <row r="625" spans="1:5" x14ac:dyDescent="0.25">
      <c r="A625" s="1">
        <v>57580</v>
      </c>
      <c r="B625" s="2" t="s">
        <v>130</v>
      </c>
      <c r="C625" s="2"/>
      <c r="D625" s="1">
        <v>6</v>
      </c>
      <c r="E625" s="3"/>
    </row>
    <row r="626" spans="1:5" x14ac:dyDescent="0.25">
      <c r="A626">
        <v>48488</v>
      </c>
      <c r="B626" t="s">
        <v>135</v>
      </c>
      <c r="D626" s="1">
        <v>6</v>
      </c>
      <c r="E626" s="3"/>
    </row>
    <row r="627" spans="1:5" x14ac:dyDescent="0.25">
      <c r="A627" s="1">
        <v>59320</v>
      </c>
      <c r="B627" s="2" t="s">
        <v>143</v>
      </c>
      <c r="C627" s="2"/>
      <c r="D627" s="1">
        <v>6</v>
      </c>
      <c r="E627" s="3"/>
    </row>
    <row r="628" spans="1:5" x14ac:dyDescent="0.25">
      <c r="A628" s="1">
        <v>59469</v>
      </c>
      <c r="B628" s="2" t="s">
        <v>144</v>
      </c>
      <c r="C628" s="2"/>
      <c r="D628" s="1">
        <v>6</v>
      </c>
      <c r="E628" s="3"/>
    </row>
    <row r="629" spans="1:5" x14ac:dyDescent="0.25">
      <c r="A629" s="1">
        <v>57635</v>
      </c>
      <c r="B629" s="2" t="s">
        <v>150</v>
      </c>
      <c r="C629" s="2"/>
      <c r="D629" s="1">
        <v>6</v>
      </c>
      <c r="E629" s="3"/>
    </row>
    <row r="630" spans="1:5" x14ac:dyDescent="0.25">
      <c r="A630" s="1">
        <v>59597</v>
      </c>
      <c r="B630" s="2" t="s">
        <v>151</v>
      </c>
      <c r="C630" s="2"/>
      <c r="D630" s="1">
        <v>6</v>
      </c>
      <c r="E630" s="3"/>
    </row>
    <row r="631" spans="1:5" x14ac:dyDescent="0.25">
      <c r="A631" s="1">
        <v>57413</v>
      </c>
      <c r="B631" s="2" t="s">
        <v>159</v>
      </c>
      <c r="C631" s="2"/>
      <c r="D631" s="1">
        <v>6</v>
      </c>
      <c r="E631" s="3"/>
    </row>
    <row r="632" spans="1:5" x14ac:dyDescent="0.25">
      <c r="A632" s="1">
        <v>57258</v>
      </c>
      <c r="B632" s="2" t="s">
        <v>161</v>
      </c>
      <c r="C632" s="2"/>
      <c r="D632" s="1">
        <v>6</v>
      </c>
      <c r="E632" s="3"/>
    </row>
    <row r="633" spans="1:5" x14ac:dyDescent="0.25">
      <c r="A633">
        <v>51598</v>
      </c>
      <c r="B633" t="s">
        <v>162</v>
      </c>
      <c r="D633" s="1">
        <v>6</v>
      </c>
      <c r="E633" s="3"/>
    </row>
    <row r="634" spans="1:5" x14ac:dyDescent="0.25">
      <c r="A634" s="1">
        <v>59590</v>
      </c>
      <c r="B634" s="2" t="s">
        <v>172</v>
      </c>
      <c r="C634" s="2"/>
      <c r="D634" s="1">
        <v>6</v>
      </c>
      <c r="E634" s="3"/>
    </row>
    <row r="635" spans="1:5" x14ac:dyDescent="0.25">
      <c r="A635">
        <v>53498</v>
      </c>
      <c r="B635" t="s">
        <v>178</v>
      </c>
      <c r="D635" s="1">
        <v>6</v>
      </c>
      <c r="E635" s="3"/>
    </row>
    <row r="636" spans="1:5" x14ac:dyDescent="0.25">
      <c r="A636">
        <v>53501</v>
      </c>
      <c r="B636" t="s">
        <v>179</v>
      </c>
      <c r="D636" s="1">
        <v>6</v>
      </c>
      <c r="E636" s="3"/>
    </row>
    <row r="637" spans="1:5" x14ac:dyDescent="0.25">
      <c r="A637" s="1">
        <v>48268</v>
      </c>
      <c r="B637" s="2" t="s">
        <v>181</v>
      </c>
      <c r="C637" s="2"/>
      <c r="D637" s="1">
        <v>6</v>
      </c>
      <c r="E637" s="3"/>
    </row>
    <row r="638" spans="1:5" x14ac:dyDescent="0.25">
      <c r="A638" s="1">
        <v>48599</v>
      </c>
      <c r="B638" s="2" t="s">
        <v>183</v>
      </c>
      <c r="C638" s="2"/>
      <c r="D638" s="1">
        <v>6</v>
      </c>
      <c r="E638" s="3"/>
    </row>
    <row r="639" spans="1:5" x14ac:dyDescent="0.25">
      <c r="A639" s="1">
        <v>59063</v>
      </c>
      <c r="B639" s="2" t="s">
        <v>193</v>
      </c>
      <c r="C639" s="2"/>
      <c r="D639" s="1">
        <v>6</v>
      </c>
      <c r="E639" s="3"/>
    </row>
    <row r="640" spans="1:5" x14ac:dyDescent="0.25">
      <c r="A640" s="1">
        <v>59065</v>
      </c>
      <c r="B640" s="2" t="s">
        <v>193</v>
      </c>
      <c r="C640" s="2"/>
      <c r="D640" s="1">
        <v>6</v>
      </c>
      <c r="E640" s="3"/>
    </row>
    <row r="641" spans="1:5" x14ac:dyDescent="0.25">
      <c r="A641" s="1">
        <v>59067</v>
      </c>
      <c r="B641" s="2" t="s">
        <v>193</v>
      </c>
      <c r="C641" s="2"/>
      <c r="D641" s="1">
        <v>6</v>
      </c>
      <c r="E641" s="3"/>
    </row>
    <row r="642" spans="1:5" x14ac:dyDescent="0.25">
      <c r="A642" s="1">
        <v>59069</v>
      </c>
      <c r="B642" s="2" t="s">
        <v>193</v>
      </c>
      <c r="C642" s="2"/>
      <c r="D642" s="1">
        <v>6</v>
      </c>
      <c r="E642" s="3"/>
    </row>
    <row r="643" spans="1:5" x14ac:dyDescent="0.25">
      <c r="A643" s="1">
        <v>59071</v>
      </c>
      <c r="B643" s="2" t="s">
        <v>193</v>
      </c>
      <c r="C643" s="2"/>
      <c r="D643" s="1">
        <v>6</v>
      </c>
      <c r="E643" s="3"/>
    </row>
    <row r="644" spans="1:5" x14ac:dyDescent="0.25">
      <c r="A644" s="1">
        <v>59073</v>
      </c>
      <c r="B644" s="2" t="s">
        <v>193</v>
      </c>
      <c r="C644" s="2"/>
      <c r="D644" s="1">
        <v>6</v>
      </c>
      <c r="E644" s="3"/>
    </row>
    <row r="645" spans="1:5" x14ac:dyDescent="0.25">
      <c r="A645" s="1">
        <v>59075</v>
      </c>
      <c r="B645" s="2" t="s">
        <v>193</v>
      </c>
      <c r="C645" s="2"/>
      <c r="D645" s="1">
        <v>6</v>
      </c>
      <c r="E645" s="3"/>
    </row>
    <row r="646" spans="1:5" x14ac:dyDescent="0.25">
      <c r="A646" s="1">
        <v>59077</v>
      </c>
      <c r="B646" s="2" t="s">
        <v>193</v>
      </c>
      <c r="C646" s="2"/>
      <c r="D646" s="1">
        <v>6</v>
      </c>
      <c r="E646" s="3"/>
    </row>
    <row r="647" spans="1:5" x14ac:dyDescent="0.25">
      <c r="A647" s="1">
        <v>48329</v>
      </c>
      <c r="B647" s="2" t="s">
        <v>198</v>
      </c>
      <c r="C647" s="2"/>
      <c r="D647" s="1">
        <v>6</v>
      </c>
      <c r="E647" s="3"/>
    </row>
    <row r="648" spans="1:5" x14ac:dyDescent="0.25">
      <c r="A648" s="1">
        <v>48619</v>
      </c>
      <c r="B648" s="2" t="s">
        <v>199</v>
      </c>
      <c r="C648" s="2"/>
      <c r="D648" s="1">
        <v>6</v>
      </c>
      <c r="E648" s="3"/>
    </row>
    <row r="649" spans="1:5" x14ac:dyDescent="0.25">
      <c r="A649" s="1">
        <v>52396</v>
      </c>
      <c r="B649" s="2" t="s">
        <v>202</v>
      </c>
      <c r="C649" s="2"/>
      <c r="D649" s="1">
        <v>6</v>
      </c>
      <c r="E649" s="3"/>
    </row>
    <row r="650" spans="1:5" x14ac:dyDescent="0.25">
      <c r="A650" s="1">
        <v>58675</v>
      </c>
      <c r="B650" s="2" t="s">
        <v>205</v>
      </c>
      <c r="C650" s="2"/>
      <c r="D650" s="1">
        <v>6</v>
      </c>
      <c r="E650" s="3"/>
    </row>
    <row r="651" spans="1:5" x14ac:dyDescent="0.25">
      <c r="A651" s="1">
        <v>53819</v>
      </c>
      <c r="B651" s="2" t="s">
        <v>206</v>
      </c>
      <c r="C651" s="2"/>
      <c r="D651" s="1">
        <v>6</v>
      </c>
      <c r="E651" s="3"/>
    </row>
    <row r="652" spans="1:5" x14ac:dyDescent="0.25">
      <c r="A652" s="1">
        <v>58849</v>
      </c>
      <c r="B652" s="2" t="s">
        <v>211</v>
      </c>
      <c r="C652" s="2"/>
      <c r="D652" s="1">
        <v>6</v>
      </c>
      <c r="E652" s="3"/>
    </row>
    <row r="653" spans="1:5" x14ac:dyDescent="0.25">
      <c r="A653" s="1">
        <v>57271</v>
      </c>
      <c r="B653" s="2" t="s">
        <v>214</v>
      </c>
      <c r="C653" s="2"/>
      <c r="D653" s="1">
        <v>6</v>
      </c>
      <c r="E653" s="3"/>
    </row>
    <row r="654" spans="1:5" x14ac:dyDescent="0.25">
      <c r="A654" s="1">
        <v>48612</v>
      </c>
      <c r="B654" s="2" t="s">
        <v>222</v>
      </c>
      <c r="C654" s="2"/>
      <c r="D654" s="1">
        <v>6</v>
      </c>
      <c r="E654" s="3"/>
    </row>
    <row r="655" spans="1:5" x14ac:dyDescent="0.25">
      <c r="A655" s="1">
        <v>52393</v>
      </c>
      <c r="B655" s="2" t="s">
        <v>228</v>
      </c>
      <c r="C655" s="2"/>
      <c r="D655" s="1">
        <v>6</v>
      </c>
      <c r="E655" s="3"/>
    </row>
    <row r="656" spans="1:5" x14ac:dyDescent="0.25">
      <c r="A656">
        <v>53505</v>
      </c>
      <c r="B656" t="s">
        <v>240</v>
      </c>
      <c r="D656" s="1">
        <v>6</v>
      </c>
      <c r="E656" s="3"/>
    </row>
    <row r="657" spans="1:5" x14ac:dyDescent="0.25">
      <c r="A657" s="1">
        <v>53925</v>
      </c>
      <c r="B657" s="2" t="s">
        <v>242</v>
      </c>
      <c r="C657" s="2"/>
      <c r="D657" s="1">
        <v>6</v>
      </c>
      <c r="E657" s="3"/>
    </row>
    <row r="658" spans="1:5" x14ac:dyDescent="0.25">
      <c r="A658" s="1">
        <v>57399</v>
      </c>
      <c r="B658" s="2" t="s">
        <v>253</v>
      </c>
      <c r="C658" s="2"/>
      <c r="D658" s="1">
        <v>6</v>
      </c>
      <c r="E658" s="3"/>
    </row>
    <row r="659" spans="1:5" x14ac:dyDescent="0.25">
      <c r="A659" s="1">
        <v>47533</v>
      </c>
      <c r="B659" s="2" t="s">
        <v>254</v>
      </c>
      <c r="C659" s="2"/>
      <c r="D659" s="1">
        <v>6</v>
      </c>
      <c r="E659" s="3"/>
    </row>
    <row r="660" spans="1:5" x14ac:dyDescent="0.25">
      <c r="A660">
        <v>53426</v>
      </c>
      <c r="B660" t="s">
        <v>256</v>
      </c>
      <c r="D660" s="1">
        <v>6</v>
      </c>
      <c r="E660" s="3"/>
    </row>
    <row r="661" spans="1:5" x14ac:dyDescent="0.25">
      <c r="A661" s="1">
        <v>53518</v>
      </c>
      <c r="B661" s="2" t="s">
        <v>259</v>
      </c>
      <c r="C661" s="2"/>
      <c r="D661" s="1">
        <v>6</v>
      </c>
      <c r="E661" s="3"/>
    </row>
    <row r="662" spans="1:5" x14ac:dyDescent="0.25">
      <c r="A662" s="1">
        <v>47559</v>
      </c>
      <c r="B662" s="2" t="s">
        <v>260</v>
      </c>
      <c r="C662" s="2"/>
      <c r="D662" s="1">
        <v>6</v>
      </c>
      <c r="E662" s="3"/>
    </row>
    <row r="663" spans="1:5" x14ac:dyDescent="0.25">
      <c r="A663" s="1">
        <v>52372</v>
      </c>
      <c r="B663" s="2" t="s">
        <v>262</v>
      </c>
      <c r="C663" s="2"/>
      <c r="D663" s="1">
        <v>6</v>
      </c>
      <c r="E663" s="3"/>
    </row>
    <row r="664" spans="1:5" x14ac:dyDescent="0.25">
      <c r="A664" s="1">
        <v>57223</v>
      </c>
      <c r="B664" s="2" t="s">
        <v>263</v>
      </c>
      <c r="C664" s="2"/>
      <c r="D664" s="1">
        <v>6</v>
      </c>
      <c r="E664" s="3"/>
    </row>
    <row r="665" spans="1:5" x14ac:dyDescent="0.25">
      <c r="A665">
        <v>48366</v>
      </c>
      <c r="B665" t="s">
        <v>266</v>
      </c>
      <c r="D665" s="1">
        <v>6</v>
      </c>
      <c r="E665" s="3"/>
    </row>
    <row r="666" spans="1:5" x14ac:dyDescent="0.25">
      <c r="A666" s="1">
        <v>48739</v>
      </c>
      <c r="B666" s="2" t="s">
        <v>269</v>
      </c>
      <c r="C666" s="2"/>
      <c r="D666" s="1">
        <v>6</v>
      </c>
      <c r="E666" s="3"/>
    </row>
    <row r="667" spans="1:5" x14ac:dyDescent="0.25">
      <c r="A667" s="1">
        <v>57368</v>
      </c>
      <c r="B667" s="2" t="s">
        <v>272</v>
      </c>
      <c r="C667" s="2"/>
      <c r="D667" s="1">
        <v>6</v>
      </c>
    </row>
    <row r="668" spans="1:5" x14ac:dyDescent="0.25">
      <c r="A668" s="1">
        <v>59555</v>
      </c>
      <c r="B668" s="2" t="s">
        <v>281</v>
      </c>
      <c r="C668" s="2"/>
      <c r="D668" s="1">
        <v>6</v>
      </c>
    </row>
    <row r="669" spans="1:5" x14ac:dyDescent="0.25">
      <c r="A669" s="1">
        <v>59556</v>
      </c>
      <c r="B669" s="2" t="s">
        <v>281</v>
      </c>
      <c r="C669" s="2"/>
      <c r="D669" s="1">
        <v>6</v>
      </c>
      <c r="E669" s="3"/>
    </row>
    <row r="670" spans="1:5" x14ac:dyDescent="0.25">
      <c r="A670" s="1">
        <v>59557</v>
      </c>
      <c r="B670" s="2" t="s">
        <v>281</v>
      </c>
      <c r="C670" s="2"/>
      <c r="D670" s="1">
        <v>6</v>
      </c>
      <c r="E670" s="3"/>
    </row>
    <row r="671" spans="1:5" x14ac:dyDescent="0.25">
      <c r="A671" s="1">
        <v>59558</v>
      </c>
      <c r="B671" s="2" t="s">
        <v>281</v>
      </c>
      <c r="C671" s="2"/>
      <c r="D671" s="1">
        <v>6</v>
      </c>
      <c r="E671" s="3"/>
    </row>
    <row r="672" spans="1:5" x14ac:dyDescent="0.25">
      <c r="A672" s="1">
        <v>58507</v>
      </c>
      <c r="B672" s="2" t="s">
        <v>285</v>
      </c>
      <c r="C672" s="2"/>
      <c r="D672" s="1">
        <v>6</v>
      </c>
      <c r="E672" s="3"/>
    </row>
    <row r="673" spans="1:5" x14ac:dyDescent="0.25">
      <c r="A673" s="1">
        <v>58509</v>
      </c>
      <c r="B673" s="2" t="s">
        <v>285</v>
      </c>
      <c r="C673" s="2"/>
      <c r="D673" s="1">
        <v>6</v>
      </c>
      <c r="E673" s="3"/>
    </row>
    <row r="674" spans="1:5" x14ac:dyDescent="0.25">
      <c r="A674" s="1">
        <v>58511</v>
      </c>
      <c r="B674" s="2" t="s">
        <v>285</v>
      </c>
      <c r="C674" s="2"/>
      <c r="D674" s="1">
        <v>6</v>
      </c>
      <c r="E674" s="3"/>
    </row>
    <row r="675" spans="1:5" x14ac:dyDescent="0.25">
      <c r="A675" s="1">
        <v>58513</v>
      </c>
      <c r="B675" s="2" t="s">
        <v>285</v>
      </c>
      <c r="C675" s="2"/>
      <c r="D675" s="1">
        <v>6</v>
      </c>
      <c r="E675" s="3"/>
    </row>
    <row r="676" spans="1:5" x14ac:dyDescent="0.25">
      <c r="A676" s="1">
        <v>58515</v>
      </c>
      <c r="B676" s="2" t="s">
        <v>285</v>
      </c>
      <c r="C676" s="2"/>
      <c r="D676" s="1">
        <v>6</v>
      </c>
      <c r="E676" s="3"/>
    </row>
    <row r="677" spans="1:5" x14ac:dyDescent="0.25">
      <c r="A677">
        <v>53508</v>
      </c>
      <c r="B677" t="s">
        <v>290</v>
      </c>
      <c r="D677" s="1">
        <v>6</v>
      </c>
      <c r="E677" s="3"/>
    </row>
    <row r="678" spans="1:5" x14ac:dyDescent="0.25">
      <c r="A678" s="1">
        <v>53894</v>
      </c>
      <c r="B678" s="2" t="s">
        <v>291</v>
      </c>
      <c r="C678" s="2"/>
      <c r="D678" s="1">
        <v>6</v>
      </c>
      <c r="E678" s="3"/>
    </row>
    <row r="679" spans="1:5" x14ac:dyDescent="0.25">
      <c r="A679" s="1">
        <v>53340</v>
      </c>
      <c r="B679" s="2" t="s">
        <v>292</v>
      </c>
      <c r="C679" s="2"/>
      <c r="D679" s="1">
        <v>6</v>
      </c>
      <c r="E679" s="3"/>
    </row>
    <row r="680" spans="1:5" x14ac:dyDescent="0.25">
      <c r="A680" s="1">
        <v>58540</v>
      </c>
      <c r="B680" s="2" t="s">
        <v>295</v>
      </c>
      <c r="C680" s="2"/>
      <c r="D680" s="1">
        <v>6</v>
      </c>
      <c r="E680" s="3"/>
    </row>
    <row r="681" spans="1:5" x14ac:dyDescent="0.25">
      <c r="A681" s="1">
        <v>59872</v>
      </c>
      <c r="B681" s="2" t="s">
        <v>304</v>
      </c>
      <c r="C681" s="2"/>
      <c r="D681" s="1">
        <v>6</v>
      </c>
      <c r="E681" s="3"/>
    </row>
    <row r="682" spans="1:5" x14ac:dyDescent="0.25">
      <c r="A682" s="1">
        <v>48629</v>
      </c>
      <c r="B682" s="2" t="s">
        <v>305</v>
      </c>
      <c r="C682" s="2"/>
      <c r="D682" s="1">
        <v>6</v>
      </c>
      <c r="E682" s="3"/>
    </row>
    <row r="683" spans="1:5" x14ac:dyDescent="0.25">
      <c r="A683" s="1">
        <v>53520</v>
      </c>
      <c r="B683" s="2" t="s">
        <v>308</v>
      </c>
      <c r="C683" s="2"/>
      <c r="D683" s="1">
        <v>6</v>
      </c>
      <c r="E683" s="3"/>
    </row>
    <row r="684" spans="1:5" x14ac:dyDescent="0.25">
      <c r="C684" s="2"/>
      <c r="D684" s="1">
        <v>6</v>
      </c>
      <c r="E684" s="3"/>
    </row>
    <row r="685" spans="1:5" x14ac:dyDescent="0.25">
      <c r="A685" s="1">
        <v>59519</v>
      </c>
      <c r="B685" s="2" t="s">
        <v>311</v>
      </c>
      <c r="C685" s="2"/>
      <c r="D685" s="1">
        <v>6</v>
      </c>
      <c r="E685" s="3"/>
    </row>
    <row r="686" spans="1:5" x14ac:dyDescent="0.25">
      <c r="A686" s="1">
        <v>52156</v>
      </c>
      <c r="B686" s="2" t="s">
        <v>314</v>
      </c>
      <c r="C686" s="2"/>
      <c r="D686" s="1">
        <v>6</v>
      </c>
      <c r="E686" s="3"/>
    </row>
    <row r="687" spans="1:5" x14ac:dyDescent="0.25">
      <c r="A687" s="1">
        <v>56410</v>
      </c>
      <c r="B687" s="2" t="s">
        <v>315</v>
      </c>
      <c r="C687" s="2"/>
      <c r="D687" s="1">
        <v>6</v>
      </c>
      <c r="E687" s="3"/>
    </row>
    <row r="688" spans="1:5" x14ac:dyDescent="0.25">
      <c r="A688" s="1">
        <v>51597</v>
      </c>
      <c r="B688" s="2" t="s">
        <v>316</v>
      </c>
      <c r="C688" s="2"/>
      <c r="D688" s="1">
        <v>6</v>
      </c>
      <c r="E688" s="3"/>
    </row>
    <row r="689" spans="1:5" x14ac:dyDescent="0.25">
      <c r="A689" s="1">
        <v>48143</v>
      </c>
      <c r="B689" s="2" t="s">
        <v>319</v>
      </c>
      <c r="C689" s="2"/>
      <c r="D689" s="1">
        <v>6</v>
      </c>
    </row>
    <row r="690" spans="1:5" x14ac:dyDescent="0.25">
      <c r="A690" s="1">
        <v>48145</v>
      </c>
      <c r="B690" s="2" t="s">
        <v>319</v>
      </c>
      <c r="C690" s="2"/>
      <c r="D690" s="1">
        <v>6</v>
      </c>
      <c r="E690" s="3"/>
    </row>
    <row r="691" spans="1:5" x14ac:dyDescent="0.25">
      <c r="A691" s="1">
        <v>48147</v>
      </c>
      <c r="B691" s="2" t="s">
        <v>319</v>
      </c>
      <c r="C691" s="2"/>
      <c r="D691" s="1">
        <v>6</v>
      </c>
      <c r="E691" s="3"/>
    </row>
    <row r="692" spans="1:5" x14ac:dyDescent="0.25">
      <c r="A692" s="1">
        <v>48149</v>
      </c>
      <c r="B692" s="2" t="s">
        <v>319</v>
      </c>
      <c r="C692" s="2"/>
      <c r="D692" s="1">
        <v>6</v>
      </c>
      <c r="E692" s="3"/>
    </row>
    <row r="693" spans="1:5" x14ac:dyDescent="0.25">
      <c r="A693" s="1">
        <v>48151</v>
      </c>
      <c r="B693" s="2" t="s">
        <v>319</v>
      </c>
      <c r="C693" s="2"/>
      <c r="D693" s="1">
        <v>6</v>
      </c>
      <c r="E693" s="3"/>
    </row>
    <row r="694" spans="1:5" x14ac:dyDescent="0.25">
      <c r="A694" s="1">
        <v>48153</v>
      </c>
      <c r="B694" s="2" t="s">
        <v>319</v>
      </c>
      <c r="C694" s="2"/>
      <c r="D694" s="1">
        <v>6</v>
      </c>
      <c r="E694" s="3"/>
    </row>
    <row r="695" spans="1:5" x14ac:dyDescent="0.25">
      <c r="A695" s="1">
        <v>48155</v>
      </c>
      <c r="B695" s="2" t="s">
        <v>319</v>
      </c>
      <c r="C695" s="2"/>
      <c r="D695" s="1">
        <v>6</v>
      </c>
      <c r="E695" s="3"/>
    </row>
    <row r="696" spans="1:5" x14ac:dyDescent="0.25">
      <c r="A696" s="1">
        <v>48157</v>
      </c>
      <c r="B696" s="2" t="s">
        <v>319</v>
      </c>
      <c r="C696" s="2"/>
      <c r="D696" s="1">
        <v>6</v>
      </c>
      <c r="E696" s="3"/>
    </row>
    <row r="697" spans="1:5" x14ac:dyDescent="0.25">
      <c r="A697" s="1">
        <v>48159</v>
      </c>
      <c r="B697" s="2" t="s">
        <v>319</v>
      </c>
      <c r="C697" s="2"/>
      <c r="D697" s="1">
        <v>6</v>
      </c>
      <c r="E697" s="3"/>
    </row>
    <row r="698" spans="1:5" x14ac:dyDescent="0.25">
      <c r="A698" s="1">
        <v>48161</v>
      </c>
      <c r="B698" s="2" t="s">
        <v>319</v>
      </c>
      <c r="C698" s="2"/>
      <c r="D698" s="1">
        <v>6</v>
      </c>
      <c r="E698" s="3"/>
    </row>
    <row r="699" spans="1:5" x14ac:dyDescent="0.25">
      <c r="A699" s="1">
        <v>48163</v>
      </c>
      <c r="B699" s="2" t="s">
        <v>319</v>
      </c>
      <c r="C699" s="2"/>
      <c r="D699" s="1">
        <v>6</v>
      </c>
      <c r="E699" s="3"/>
    </row>
    <row r="700" spans="1:5" x14ac:dyDescent="0.25">
      <c r="A700" s="1">
        <v>48165</v>
      </c>
      <c r="B700" s="2" t="s">
        <v>319</v>
      </c>
      <c r="C700" s="2"/>
      <c r="D700" s="1">
        <v>6</v>
      </c>
      <c r="E700" s="3"/>
    </row>
    <row r="701" spans="1:5" x14ac:dyDescent="0.25">
      <c r="A701" s="1">
        <v>48167</v>
      </c>
      <c r="B701" s="2" t="s">
        <v>319</v>
      </c>
      <c r="C701" s="2"/>
      <c r="D701" s="1">
        <v>6</v>
      </c>
      <c r="E701" s="3"/>
    </row>
    <row r="702" spans="1:5" x14ac:dyDescent="0.25">
      <c r="A702" s="1">
        <v>53533</v>
      </c>
      <c r="B702" s="2" t="s">
        <v>320</v>
      </c>
      <c r="C702" s="2"/>
      <c r="D702" s="1">
        <v>6</v>
      </c>
      <c r="E702" s="3"/>
    </row>
    <row r="703" spans="1:5" x14ac:dyDescent="0.25">
      <c r="A703" s="1">
        <v>58769</v>
      </c>
      <c r="B703" s="2" t="s">
        <v>321</v>
      </c>
      <c r="C703" s="2"/>
      <c r="D703" s="1">
        <v>6</v>
      </c>
      <c r="E703" s="3"/>
    </row>
    <row r="704" spans="1:5" x14ac:dyDescent="0.25">
      <c r="A704" s="1">
        <v>57250</v>
      </c>
      <c r="B704" s="2" t="s">
        <v>322</v>
      </c>
      <c r="C704" s="2"/>
      <c r="D704" s="1">
        <v>6</v>
      </c>
      <c r="E704" s="3"/>
    </row>
    <row r="705" spans="1:5" x14ac:dyDescent="0.25">
      <c r="A705" s="1">
        <v>53947</v>
      </c>
      <c r="B705" s="2" t="s">
        <v>323</v>
      </c>
      <c r="C705" s="2"/>
      <c r="D705" s="1">
        <v>6</v>
      </c>
      <c r="E705" s="3"/>
    </row>
    <row r="706" spans="1:5" x14ac:dyDescent="0.25">
      <c r="A706" s="1">
        <v>48485</v>
      </c>
      <c r="B706" s="2" t="s">
        <v>326</v>
      </c>
      <c r="C706" s="2"/>
      <c r="D706" s="1">
        <v>6</v>
      </c>
      <c r="E706" s="3"/>
    </row>
    <row r="707" spans="1:5" x14ac:dyDescent="0.25">
      <c r="A707" s="1">
        <v>49586</v>
      </c>
      <c r="B707" s="2" t="s">
        <v>326</v>
      </c>
      <c r="C707" s="2"/>
      <c r="D707" s="1">
        <v>6</v>
      </c>
      <c r="E707" s="3"/>
    </row>
    <row r="708" spans="1:5" x14ac:dyDescent="0.25">
      <c r="A708">
        <v>49586</v>
      </c>
      <c r="B708" t="s">
        <v>326</v>
      </c>
      <c r="D708" s="1">
        <v>6</v>
      </c>
    </row>
    <row r="709" spans="1:5" x14ac:dyDescent="0.25">
      <c r="A709" s="1">
        <v>58809</v>
      </c>
      <c r="B709" s="2" t="s">
        <v>328</v>
      </c>
      <c r="C709" s="2"/>
      <c r="D709" s="1">
        <v>6</v>
      </c>
      <c r="E709" s="3"/>
    </row>
    <row r="710" spans="1:5" x14ac:dyDescent="0.25">
      <c r="A710" s="1">
        <v>53577</v>
      </c>
      <c r="B710" s="2" t="s">
        <v>333</v>
      </c>
      <c r="C710" s="2"/>
      <c r="D710" s="1">
        <v>6</v>
      </c>
      <c r="E710" s="3"/>
    </row>
    <row r="711" spans="1:5" x14ac:dyDescent="0.25">
      <c r="A711" s="1">
        <v>56564</v>
      </c>
      <c r="B711" s="2" t="s">
        <v>334</v>
      </c>
      <c r="C711" s="2"/>
      <c r="D711" s="1">
        <v>6</v>
      </c>
    </row>
    <row r="712" spans="1:5" x14ac:dyDescent="0.25">
      <c r="A712" s="1">
        <v>56566</v>
      </c>
      <c r="B712" s="2" t="s">
        <v>334</v>
      </c>
      <c r="C712" s="2"/>
      <c r="D712" s="1">
        <v>6</v>
      </c>
      <c r="E712" s="3"/>
    </row>
    <row r="713" spans="1:5" x14ac:dyDescent="0.25">
      <c r="A713" s="1">
        <v>56567</v>
      </c>
      <c r="B713" s="2" t="s">
        <v>334</v>
      </c>
      <c r="C713" s="2"/>
      <c r="D713" s="1">
        <v>6</v>
      </c>
      <c r="E713" s="3"/>
    </row>
    <row r="714" spans="1:5" x14ac:dyDescent="0.25">
      <c r="A714" s="1">
        <v>52385</v>
      </c>
      <c r="B714" s="2" t="s">
        <v>335</v>
      </c>
      <c r="C714" s="2"/>
      <c r="D714" s="1">
        <v>6</v>
      </c>
      <c r="E714" s="3"/>
    </row>
    <row r="715" spans="1:5" x14ac:dyDescent="0.25">
      <c r="A715" s="1">
        <v>57572</v>
      </c>
      <c r="B715" s="2" t="s">
        <v>336</v>
      </c>
      <c r="C715" s="2"/>
      <c r="D715" s="1">
        <v>6</v>
      </c>
      <c r="E715" s="3"/>
    </row>
    <row r="716" spans="1:5" x14ac:dyDescent="0.25">
      <c r="A716" s="1">
        <v>56651</v>
      </c>
      <c r="B716" s="2" t="s">
        <v>341</v>
      </c>
      <c r="C716" s="2"/>
      <c r="D716" s="1">
        <v>6</v>
      </c>
      <c r="E716" s="3"/>
    </row>
    <row r="717" spans="1:5" x14ac:dyDescent="0.25">
      <c r="A717" s="1">
        <v>59394</v>
      </c>
      <c r="B717" s="2" t="s">
        <v>343</v>
      </c>
      <c r="C717" s="2"/>
      <c r="D717" s="1">
        <v>6</v>
      </c>
      <c r="E717" s="3"/>
    </row>
    <row r="718" spans="1:5" x14ac:dyDescent="0.25">
      <c r="A718" s="1">
        <v>48301</v>
      </c>
      <c r="B718" s="2" t="s">
        <v>346</v>
      </c>
      <c r="C718" s="2"/>
      <c r="D718" s="1">
        <v>6</v>
      </c>
      <c r="E718" s="3"/>
    </row>
    <row r="719" spans="1:5" x14ac:dyDescent="0.25">
      <c r="A719" s="1">
        <v>51588</v>
      </c>
      <c r="B719" s="2" t="s">
        <v>347</v>
      </c>
      <c r="C719" s="2"/>
      <c r="D719" s="1">
        <v>6</v>
      </c>
      <c r="E719" s="3"/>
    </row>
    <row r="720" spans="1:5" x14ac:dyDescent="0.25">
      <c r="A720" s="1">
        <v>48607</v>
      </c>
      <c r="B720" s="2" t="s">
        <v>349</v>
      </c>
      <c r="C720" s="2"/>
      <c r="D720" s="1">
        <v>6</v>
      </c>
      <c r="E720" s="3"/>
    </row>
    <row r="721" spans="1:5" x14ac:dyDescent="0.25">
      <c r="A721" s="1">
        <v>59302</v>
      </c>
      <c r="B721" s="2" t="s">
        <v>351</v>
      </c>
      <c r="C721" s="2"/>
      <c r="D721" s="1">
        <v>6</v>
      </c>
      <c r="E721" s="3"/>
    </row>
    <row r="722" spans="1:5" x14ac:dyDescent="0.25">
      <c r="A722" s="1">
        <v>57462</v>
      </c>
      <c r="B722" s="2" t="s">
        <v>355</v>
      </c>
      <c r="C722" s="2"/>
      <c r="D722" s="1">
        <v>6</v>
      </c>
      <c r="E722" s="3"/>
    </row>
    <row r="723" spans="1:5" x14ac:dyDescent="0.25">
      <c r="A723">
        <v>58840</v>
      </c>
      <c r="B723" t="s">
        <v>363</v>
      </c>
      <c r="D723" s="1">
        <v>6</v>
      </c>
      <c r="E723" s="3"/>
    </row>
    <row r="724" spans="1:5" x14ac:dyDescent="0.25">
      <c r="A724" s="1">
        <v>51580</v>
      </c>
      <c r="B724" s="2" t="s">
        <v>372</v>
      </c>
      <c r="C724" s="2"/>
      <c r="D724" s="1">
        <v>6</v>
      </c>
      <c r="E724" s="3"/>
    </row>
    <row r="725" spans="1:5" x14ac:dyDescent="0.25">
      <c r="A725" s="1">
        <v>48734</v>
      </c>
      <c r="B725" s="2" t="s">
        <v>373</v>
      </c>
      <c r="C725" s="2"/>
      <c r="D725" s="1">
        <v>6</v>
      </c>
      <c r="E725" s="3"/>
    </row>
    <row r="726" spans="1:5" x14ac:dyDescent="0.25">
      <c r="A726" s="1">
        <v>53424</v>
      </c>
      <c r="B726" s="2" t="s">
        <v>374</v>
      </c>
      <c r="C726" s="2"/>
      <c r="D726" s="1">
        <v>6</v>
      </c>
      <c r="E726" s="3"/>
    </row>
    <row r="727" spans="1:5" x14ac:dyDescent="0.25">
      <c r="A727" s="1">
        <v>56579</v>
      </c>
      <c r="B727" s="2" t="s">
        <v>376</v>
      </c>
      <c r="C727" s="2"/>
      <c r="D727" s="1">
        <v>6</v>
      </c>
      <c r="E727" s="3"/>
    </row>
    <row r="728" spans="1:5" x14ac:dyDescent="0.25">
      <c r="A728" s="1">
        <v>53359</v>
      </c>
      <c r="B728" s="2" t="s">
        <v>378</v>
      </c>
      <c r="C728" s="2"/>
      <c r="D728" s="1">
        <v>6</v>
      </c>
    </row>
    <row r="729" spans="1:5" x14ac:dyDescent="0.25">
      <c r="A729" s="1">
        <v>52159</v>
      </c>
      <c r="B729" s="2" t="s">
        <v>385</v>
      </c>
      <c r="C729" s="2"/>
      <c r="D729" s="1">
        <v>6</v>
      </c>
    </row>
    <row r="730" spans="1:5" x14ac:dyDescent="0.25">
      <c r="A730" s="1">
        <v>48720</v>
      </c>
      <c r="B730" s="2" t="s">
        <v>387</v>
      </c>
      <c r="C730" s="2"/>
      <c r="D730" s="1">
        <v>6</v>
      </c>
      <c r="E730" s="3"/>
    </row>
    <row r="731" spans="1:5" x14ac:dyDescent="0.25">
      <c r="A731" s="1">
        <v>59602</v>
      </c>
      <c r="B731" s="2" t="s">
        <v>392</v>
      </c>
      <c r="C731" s="2"/>
      <c r="D731" s="1">
        <v>6</v>
      </c>
      <c r="E731" s="3"/>
    </row>
    <row r="732" spans="1:5" x14ac:dyDescent="0.25">
      <c r="A732">
        <v>48499</v>
      </c>
      <c r="B732" t="s">
        <v>394</v>
      </c>
      <c r="D732" s="1">
        <v>6</v>
      </c>
      <c r="E732" s="3"/>
    </row>
    <row r="733" spans="1:5" x14ac:dyDescent="0.25">
      <c r="A733" s="1">
        <v>33154</v>
      </c>
      <c r="B733" t="s">
        <v>395</v>
      </c>
      <c r="D733" s="1">
        <v>6</v>
      </c>
      <c r="E733" s="3"/>
    </row>
    <row r="734" spans="1:5" x14ac:dyDescent="0.25">
      <c r="A734" s="1">
        <v>53562</v>
      </c>
      <c r="B734" s="2" t="s">
        <v>397</v>
      </c>
      <c r="C734" s="2"/>
      <c r="D734" s="1">
        <v>6</v>
      </c>
      <c r="E734" s="3"/>
    </row>
    <row r="735" spans="1:5" x14ac:dyDescent="0.25">
      <c r="A735" s="1">
        <v>53426</v>
      </c>
      <c r="B735" s="2" t="s">
        <v>399</v>
      </c>
      <c r="C735" s="2"/>
      <c r="D735" s="1">
        <v>6</v>
      </c>
      <c r="E735" s="3"/>
    </row>
    <row r="736" spans="1:5" x14ac:dyDescent="0.25">
      <c r="A736" s="1">
        <v>53937</v>
      </c>
      <c r="B736" s="2" t="s">
        <v>404</v>
      </c>
      <c r="C736" s="2"/>
      <c r="D736" s="1">
        <v>6</v>
      </c>
      <c r="E736" s="3"/>
    </row>
    <row r="737" spans="1:5" x14ac:dyDescent="0.25">
      <c r="A737" s="1">
        <v>48465</v>
      </c>
      <c r="B737" s="2" t="s">
        <v>407</v>
      </c>
      <c r="C737" s="2"/>
      <c r="D737" s="1">
        <v>6</v>
      </c>
      <c r="E737" s="3"/>
    </row>
    <row r="738" spans="1:5" x14ac:dyDescent="0.25">
      <c r="A738" s="1">
        <v>48308</v>
      </c>
      <c r="B738" s="2" t="s">
        <v>413</v>
      </c>
      <c r="C738" s="2"/>
      <c r="D738" s="1">
        <v>6</v>
      </c>
      <c r="E738" s="3"/>
    </row>
    <row r="739" spans="1:5" x14ac:dyDescent="0.25">
      <c r="A739" s="1">
        <v>48324</v>
      </c>
      <c r="B739" s="2" t="s">
        <v>414</v>
      </c>
      <c r="C739" s="2"/>
      <c r="D739" s="1">
        <v>6</v>
      </c>
    </row>
    <row r="740" spans="1:5" x14ac:dyDescent="0.25">
      <c r="A740" s="1">
        <v>57072</v>
      </c>
      <c r="B740" s="2" t="s">
        <v>416</v>
      </c>
      <c r="C740" s="2"/>
      <c r="D740" s="1">
        <v>6</v>
      </c>
      <c r="E740" s="3"/>
    </row>
    <row r="741" spans="1:5" x14ac:dyDescent="0.25">
      <c r="A741" s="1">
        <v>57074</v>
      </c>
      <c r="B741" s="2" t="s">
        <v>416</v>
      </c>
      <c r="C741" s="2"/>
      <c r="D741" s="1">
        <v>6</v>
      </c>
    </row>
    <row r="742" spans="1:5" x14ac:dyDescent="0.25">
      <c r="A742" s="1">
        <v>57076</v>
      </c>
      <c r="B742" s="2" t="s">
        <v>416</v>
      </c>
      <c r="C742" s="2"/>
      <c r="D742" s="1">
        <v>6</v>
      </c>
      <c r="E742" s="3"/>
    </row>
    <row r="743" spans="1:5" x14ac:dyDescent="0.25">
      <c r="A743" s="1">
        <v>57078</v>
      </c>
      <c r="B743" s="2" t="s">
        <v>416</v>
      </c>
      <c r="C743" s="2"/>
      <c r="D743" s="1">
        <v>6</v>
      </c>
      <c r="E743" s="3"/>
    </row>
    <row r="744" spans="1:5" x14ac:dyDescent="0.25">
      <c r="A744" s="1">
        <v>57080</v>
      </c>
      <c r="B744" s="2" t="s">
        <v>416</v>
      </c>
      <c r="C744" s="2"/>
      <c r="D744" s="1">
        <v>6</v>
      </c>
      <c r="E744" s="3"/>
    </row>
    <row r="745" spans="1:5" x14ac:dyDescent="0.25">
      <c r="A745" s="1">
        <v>52152</v>
      </c>
      <c r="B745" s="2" t="s">
        <v>417</v>
      </c>
      <c r="C745" s="2"/>
      <c r="D745" s="1">
        <v>6</v>
      </c>
      <c r="E745" s="3"/>
    </row>
    <row r="746" spans="1:5" x14ac:dyDescent="0.25">
      <c r="A746" s="1">
        <v>53489</v>
      </c>
      <c r="B746" s="2" t="s">
        <v>418</v>
      </c>
      <c r="C746" s="2"/>
      <c r="D746" s="1">
        <v>6</v>
      </c>
      <c r="E746" s="3"/>
    </row>
    <row r="747" spans="1:5" x14ac:dyDescent="0.25">
      <c r="A747" s="1">
        <v>59494</v>
      </c>
      <c r="B747" s="2" t="s">
        <v>419</v>
      </c>
      <c r="C747" s="2"/>
      <c r="D747" s="1">
        <v>6</v>
      </c>
      <c r="E747" s="3"/>
    </row>
    <row r="748" spans="1:5" x14ac:dyDescent="0.25">
      <c r="A748" s="1">
        <v>48703</v>
      </c>
      <c r="B748" s="2" t="s">
        <v>423</v>
      </c>
      <c r="C748" s="2"/>
      <c r="D748" s="1">
        <v>6</v>
      </c>
      <c r="E748" s="3"/>
    </row>
    <row r="749" spans="1:5" x14ac:dyDescent="0.25">
      <c r="A749">
        <v>48565</v>
      </c>
      <c r="B749" t="s">
        <v>425</v>
      </c>
      <c r="D749" s="1">
        <v>6</v>
      </c>
      <c r="E749" s="3"/>
    </row>
    <row r="750" spans="1:5" x14ac:dyDescent="0.25">
      <c r="A750" s="1">
        <v>59846</v>
      </c>
      <c r="B750" s="2" t="s">
        <v>430</v>
      </c>
      <c r="C750" s="2"/>
      <c r="D750" s="1">
        <v>6</v>
      </c>
      <c r="E750" s="3"/>
    </row>
    <row r="751" spans="1:5" x14ac:dyDescent="0.25">
      <c r="A751" s="1">
        <v>48291</v>
      </c>
      <c r="B751" s="2" t="s">
        <v>433</v>
      </c>
      <c r="C751" s="2"/>
      <c r="D751" s="1">
        <v>6</v>
      </c>
      <c r="E751" s="3"/>
    </row>
    <row r="752" spans="1:5" x14ac:dyDescent="0.25">
      <c r="A752" s="1">
        <v>53572</v>
      </c>
      <c r="B752" s="2" t="s">
        <v>441</v>
      </c>
      <c r="C752" s="2"/>
      <c r="D752" s="1">
        <v>6</v>
      </c>
      <c r="E752" s="3"/>
    </row>
    <row r="753" spans="1:5" x14ac:dyDescent="0.25">
      <c r="A753" s="1">
        <v>53560</v>
      </c>
      <c r="B753" s="2" t="s">
        <v>449</v>
      </c>
      <c r="C753" s="2"/>
      <c r="D753" s="1">
        <v>6</v>
      </c>
      <c r="E753" s="3"/>
    </row>
    <row r="754" spans="1:5" x14ac:dyDescent="0.25">
      <c r="A754" s="1">
        <v>52391</v>
      </c>
      <c r="B754" s="2" t="s">
        <v>450</v>
      </c>
      <c r="C754" s="2"/>
      <c r="D754" s="1">
        <v>6</v>
      </c>
      <c r="E754" s="3"/>
    </row>
    <row r="755" spans="1:5" x14ac:dyDescent="0.25">
      <c r="A755" s="1">
        <v>48691</v>
      </c>
      <c r="B755" s="2" t="s">
        <v>455</v>
      </c>
      <c r="C755" s="2"/>
      <c r="D755" s="1">
        <v>6</v>
      </c>
      <c r="E755" s="3"/>
    </row>
    <row r="756" spans="1:5" x14ac:dyDescent="0.25">
      <c r="A756" s="1">
        <v>53343</v>
      </c>
      <c r="B756" s="2" t="s">
        <v>456</v>
      </c>
      <c r="C756" s="2"/>
      <c r="D756" s="1">
        <v>6</v>
      </c>
      <c r="E756" s="3"/>
    </row>
    <row r="757" spans="1:5" x14ac:dyDescent="0.25">
      <c r="A757" s="1">
        <v>51545</v>
      </c>
      <c r="B757" s="2" t="s">
        <v>459</v>
      </c>
      <c r="C757" s="2"/>
      <c r="D757" s="1">
        <v>6</v>
      </c>
      <c r="E757" s="3"/>
    </row>
    <row r="758" spans="1:5" x14ac:dyDescent="0.25">
      <c r="A758">
        <v>53498</v>
      </c>
      <c r="B758" t="s">
        <v>461</v>
      </c>
      <c r="D758" s="1">
        <v>6</v>
      </c>
      <c r="E758" s="3"/>
    </row>
    <row r="759" spans="1:5" x14ac:dyDescent="0.25">
      <c r="A759" s="1">
        <v>59581</v>
      </c>
      <c r="B759" s="2" t="s">
        <v>466</v>
      </c>
      <c r="C759" s="2"/>
      <c r="D759" s="1">
        <v>6</v>
      </c>
      <c r="E759" s="3"/>
    </row>
    <row r="760" spans="1:5" x14ac:dyDescent="0.25">
      <c r="A760" s="1">
        <v>59514</v>
      </c>
      <c r="B760" s="2" t="s">
        <v>471</v>
      </c>
      <c r="C760" s="2"/>
      <c r="D760" s="1">
        <v>6</v>
      </c>
      <c r="E760" s="3"/>
    </row>
    <row r="761" spans="1:5" x14ac:dyDescent="0.25">
      <c r="A761" s="1">
        <v>57482</v>
      </c>
      <c r="B761" s="2" t="s">
        <v>472</v>
      </c>
      <c r="C761" s="2"/>
      <c r="D761" s="1">
        <v>6</v>
      </c>
      <c r="E761" s="3"/>
    </row>
    <row r="762" spans="1:5" x14ac:dyDescent="0.25">
      <c r="A762" s="1">
        <v>58791</v>
      </c>
      <c r="B762" s="2" t="s">
        <v>473</v>
      </c>
      <c r="C762" s="2"/>
      <c r="D762" s="1">
        <v>6</v>
      </c>
      <c r="E762" s="3"/>
    </row>
    <row r="763" spans="1:5" x14ac:dyDescent="0.25">
      <c r="A763" s="1">
        <v>59457</v>
      </c>
      <c r="B763" s="2" t="s">
        <v>474</v>
      </c>
      <c r="C763" s="2"/>
      <c r="D763" s="1">
        <v>6</v>
      </c>
      <c r="E763" s="3"/>
    </row>
    <row r="764" spans="1:5" x14ac:dyDescent="0.25">
      <c r="A764" s="1">
        <v>48493</v>
      </c>
      <c r="B764" s="2" t="s">
        <v>482</v>
      </c>
      <c r="C764" s="2"/>
      <c r="D764" s="1">
        <v>6</v>
      </c>
      <c r="E764" s="3"/>
    </row>
    <row r="765" spans="1:5" x14ac:dyDescent="0.25">
      <c r="A765" s="1">
        <v>58739</v>
      </c>
      <c r="B765" s="2" t="s">
        <v>483</v>
      </c>
      <c r="C765" s="2"/>
      <c r="D765" s="1">
        <v>6</v>
      </c>
    </row>
    <row r="766" spans="1:5" x14ac:dyDescent="0.25">
      <c r="A766" s="1">
        <v>51674</v>
      </c>
      <c r="B766" s="2" t="s">
        <v>484</v>
      </c>
      <c r="C766" s="2"/>
      <c r="D766" s="1">
        <v>6</v>
      </c>
    </row>
    <row r="767" spans="1:5" x14ac:dyDescent="0.25">
      <c r="A767" s="1">
        <v>57234</v>
      </c>
      <c r="B767" s="2" t="s">
        <v>488</v>
      </c>
      <c r="C767" s="2"/>
      <c r="D767" s="1">
        <v>6</v>
      </c>
      <c r="E767" s="3"/>
    </row>
    <row r="768" spans="1:5" x14ac:dyDescent="0.25">
      <c r="A768" s="1">
        <v>51570</v>
      </c>
      <c r="B768" s="2" t="s">
        <v>490</v>
      </c>
      <c r="C768" s="2"/>
      <c r="D768" s="1">
        <v>6</v>
      </c>
      <c r="E768" s="3"/>
    </row>
    <row r="769" spans="1:13" x14ac:dyDescent="0.25">
      <c r="A769" s="1">
        <v>56422</v>
      </c>
      <c r="B769" s="2" t="s">
        <v>494</v>
      </c>
      <c r="C769" s="2"/>
      <c r="D769" s="1">
        <v>6</v>
      </c>
      <c r="E769" s="3"/>
    </row>
    <row r="770" spans="1:13" x14ac:dyDescent="0.25">
      <c r="A770" s="1">
        <v>53505</v>
      </c>
      <c r="B770" s="2" t="s">
        <v>28</v>
      </c>
      <c r="C770" s="2"/>
      <c r="D770" s="1">
        <v>7</v>
      </c>
      <c r="E770" s="3"/>
      <c r="F770" t="s">
        <v>389</v>
      </c>
      <c r="G770" t="s">
        <v>390</v>
      </c>
      <c r="H770" t="s">
        <v>298</v>
      </c>
      <c r="J770" s="5" t="s">
        <v>4</v>
      </c>
      <c r="K770" s="5" t="s">
        <v>5</v>
      </c>
      <c r="L770" s="5" t="s">
        <v>6</v>
      </c>
      <c r="M770" s="6" t="s">
        <v>7</v>
      </c>
    </row>
    <row r="771" spans="1:13" x14ac:dyDescent="0.25">
      <c r="A771" s="1">
        <v>48341</v>
      </c>
      <c r="B771" s="2" t="s">
        <v>30</v>
      </c>
      <c r="C771" s="2"/>
      <c r="D771" s="1">
        <v>7</v>
      </c>
      <c r="E771" s="3"/>
      <c r="I771" s="4">
        <v>1</v>
      </c>
      <c r="J771" t="s">
        <v>8</v>
      </c>
      <c r="K771" s="7">
        <v>11.5</v>
      </c>
      <c r="L771" s="8">
        <v>0.05</v>
      </c>
      <c r="M771" s="9">
        <v>250</v>
      </c>
    </row>
    <row r="772" spans="1:13" x14ac:dyDescent="0.25">
      <c r="A772" s="1">
        <v>59609</v>
      </c>
      <c r="B772" s="2" t="s">
        <v>31</v>
      </c>
      <c r="C772" s="2"/>
      <c r="D772" s="1">
        <v>7</v>
      </c>
      <c r="E772" s="3"/>
      <c r="I772" s="4">
        <v>2</v>
      </c>
      <c r="J772" t="s">
        <v>9</v>
      </c>
      <c r="K772" s="7">
        <v>16.5</v>
      </c>
      <c r="L772" s="8">
        <v>0.06</v>
      </c>
      <c r="M772" s="9">
        <v>300</v>
      </c>
    </row>
    <row r="773" spans="1:13" x14ac:dyDescent="0.25">
      <c r="A773" s="1">
        <v>53567</v>
      </c>
      <c r="B773" s="2" t="s">
        <v>33</v>
      </c>
      <c r="C773" s="2"/>
      <c r="D773" s="1">
        <v>7</v>
      </c>
      <c r="E773" s="3"/>
      <c r="I773" s="4">
        <v>3</v>
      </c>
      <c r="J773" t="s">
        <v>10</v>
      </c>
      <c r="K773" s="7">
        <v>25.5</v>
      </c>
      <c r="L773" s="8">
        <v>7.0000000000000007E-2</v>
      </c>
      <c r="M773" s="9">
        <v>350</v>
      </c>
    </row>
    <row r="774" spans="1:13" x14ac:dyDescent="0.25">
      <c r="A774" s="1">
        <v>53498</v>
      </c>
      <c r="B774" s="2" t="s">
        <v>38</v>
      </c>
      <c r="C774" s="2"/>
      <c r="D774" s="1">
        <v>7</v>
      </c>
      <c r="I774" s="4">
        <v>4</v>
      </c>
      <c r="J774" t="s">
        <v>11</v>
      </c>
      <c r="K774" s="7">
        <v>35.5</v>
      </c>
      <c r="L774" s="8">
        <v>0.09</v>
      </c>
      <c r="M774" s="9">
        <v>375</v>
      </c>
    </row>
    <row r="775" spans="1:13" x14ac:dyDescent="0.25">
      <c r="A775" s="1">
        <v>53557</v>
      </c>
      <c r="B775" s="2" t="s">
        <v>41</v>
      </c>
      <c r="C775" s="2"/>
      <c r="D775" s="1">
        <v>7</v>
      </c>
      <c r="I775" s="4">
        <v>5</v>
      </c>
      <c r="J775" t="s">
        <v>12</v>
      </c>
      <c r="K775" s="7">
        <v>50</v>
      </c>
      <c r="L775" s="8">
        <v>0.13</v>
      </c>
      <c r="M775" s="9">
        <v>395</v>
      </c>
    </row>
    <row r="776" spans="1:13" x14ac:dyDescent="0.25">
      <c r="A776" s="1">
        <v>56470</v>
      </c>
      <c r="B776" s="2" t="s">
        <v>46</v>
      </c>
      <c r="C776" s="2"/>
      <c r="D776" s="1">
        <v>7</v>
      </c>
      <c r="E776" s="3"/>
      <c r="I776" s="4">
        <v>6</v>
      </c>
      <c r="J776" t="s">
        <v>13</v>
      </c>
      <c r="K776" s="7">
        <v>78</v>
      </c>
      <c r="L776" s="8">
        <v>0.15</v>
      </c>
      <c r="M776" s="9">
        <v>450</v>
      </c>
    </row>
    <row r="777" spans="1:13" x14ac:dyDescent="0.25">
      <c r="A777" s="1">
        <v>53902</v>
      </c>
      <c r="B777" s="2" t="s">
        <v>47</v>
      </c>
      <c r="C777" s="2"/>
      <c r="D777" s="1">
        <v>7</v>
      </c>
      <c r="E777" s="3"/>
      <c r="I777" s="4">
        <v>7</v>
      </c>
      <c r="J777" t="s">
        <v>17</v>
      </c>
      <c r="K777" s="7">
        <v>100</v>
      </c>
      <c r="L777" s="8">
        <v>0.17</v>
      </c>
      <c r="M777" s="9">
        <v>495</v>
      </c>
    </row>
    <row r="778" spans="1:13" x14ac:dyDescent="0.25">
      <c r="A778" s="1">
        <v>53474</v>
      </c>
      <c r="B778" s="2" t="s">
        <v>48</v>
      </c>
      <c r="C778" s="2"/>
      <c r="D778" s="1">
        <v>7</v>
      </c>
      <c r="E778" s="3"/>
      <c r="K778" s="7"/>
      <c r="L778" s="10"/>
      <c r="M778" s="9"/>
    </row>
    <row r="779" spans="1:13" x14ac:dyDescent="0.25">
      <c r="A779" s="1">
        <v>53534</v>
      </c>
      <c r="B779" s="2" t="s">
        <v>56</v>
      </c>
      <c r="C779" s="2"/>
      <c r="D779" s="1">
        <v>7</v>
      </c>
      <c r="E779" s="3"/>
    </row>
    <row r="780" spans="1:13" x14ac:dyDescent="0.25">
      <c r="A780" s="1">
        <v>48361</v>
      </c>
      <c r="B780" s="2" t="s">
        <v>62</v>
      </c>
      <c r="C780" s="2"/>
      <c r="D780" s="1">
        <v>7</v>
      </c>
      <c r="E780" s="3"/>
    </row>
    <row r="781" spans="1:13" x14ac:dyDescent="0.25">
      <c r="A781" s="1">
        <v>59909</v>
      </c>
      <c r="B781" s="2" t="s">
        <v>73</v>
      </c>
      <c r="C781" s="2"/>
      <c r="D781" s="1">
        <v>7</v>
      </c>
    </row>
    <row r="782" spans="1:13" x14ac:dyDescent="0.25">
      <c r="A782" s="1">
        <v>57518</v>
      </c>
      <c r="B782" s="2" t="s">
        <v>74</v>
      </c>
      <c r="C782" s="2"/>
      <c r="D782" s="1">
        <v>7</v>
      </c>
      <c r="E782" s="3"/>
    </row>
    <row r="783" spans="1:13" x14ac:dyDescent="0.25">
      <c r="A783" s="1">
        <v>33602</v>
      </c>
      <c r="B783" t="s">
        <v>75</v>
      </c>
      <c r="D783" s="1">
        <v>7</v>
      </c>
    </row>
    <row r="784" spans="1:13" x14ac:dyDescent="0.25">
      <c r="A784" s="1">
        <v>33719</v>
      </c>
      <c r="B784" t="s">
        <v>75</v>
      </c>
      <c r="D784" s="1">
        <v>7</v>
      </c>
      <c r="E784" s="3"/>
    </row>
    <row r="785" spans="1:9" x14ac:dyDescent="0.25">
      <c r="A785">
        <v>49143</v>
      </c>
      <c r="B785" t="s">
        <v>77</v>
      </c>
      <c r="D785" s="1">
        <v>7</v>
      </c>
      <c r="E785" s="3"/>
    </row>
    <row r="786" spans="1:9" x14ac:dyDescent="0.25">
      <c r="A786" s="1">
        <v>53945</v>
      </c>
      <c r="B786" s="2" t="s">
        <v>78</v>
      </c>
      <c r="C786" s="2"/>
      <c r="D786" s="1">
        <v>7</v>
      </c>
      <c r="E786" s="3"/>
    </row>
    <row r="787" spans="1:9" x14ac:dyDescent="0.25">
      <c r="A787" s="1">
        <v>33178</v>
      </c>
      <c r="B787" t="s">
        <v>84</v>
      </c>
      <c r="D787" s="1">
        <v>7</v>
      </c>
      <c r="E787" s="3"/>
    </row>
    <row r="788" spans="1:9" x14ac:dyDescent="0.25">
      <c r="A788" s="1">
        <v>49565</v>
      </c>
      <c r="B788" s="2" t="s">
        <v>91</v>
      </c>
      <c r="C788" s="2"/>
      <c r="D788" s="1">
        <v>7</v>
      </c>
      <c r="E788" s="3"/>
    </row>
    <row r="789" spans="1:9" x14ac:dyDescent="0.25">
      <c r="A789" s="1">
        <v>59929</v>
      </c>
      <c r="B789" s="2" t="s">
        <v>93</v>
      </c>
      <c r="C789" s="2"/>
      <c r="D789" s="1">
        <v>7</v>
      </c>
      <c r="E789" s="3"/>
    </row>
    <row r="790" spans="1:9" x14ac:dyDescent="0.25">
      <c r="A790">
        <v>57299</v>
      </c>
      <c r="B790" t="s">
        <v>99</v>
      </c>
      <c r="D790" s="1">
        <v>7</v>
      </c>
      <c r="E790" s="3"/>
    </row>
    <row r="791" spans="1:9" x14ac:dyDescent="0.25">
      <c r="A791" s="1">
        <v>33142</v>
      </c>
      <c r="B791" t="s">
        <v>100</v>
      </c>
      <c r="D791" s="1">
        <v>7</v>
      </c>
      <c r="E791" s="3"/>
    </row>
    <row r="792" spans="1:9" x14ac:dyDescent="0.25">
      <c r="A792" s="1">
        <v>57567</v>
      </c>
      <c r="B792" s="2" t="s">
        <v>104</v>
      </c>
      <c r="C792" s="2"/>
      <c r="D792" s="1">
        <v>7</v>
      </c>
      <c r="E792" s="3"/>
    </row>
    <row r="793" spans="1:9" x14ac:dyDescent="0.25">
      <c r="A793" s="1">
        <v>53949</v>
      </c>
      <c r="B793" s="2" t="s">
        <v>105</v>
      </c>
      <c r="C793" s="2"/>
      <c r="D793" s="1">
        <v>7</v>
      </c>
      <c r="E793" s="3"/>
    </row>
    <row r="794" spans="1:9" x14ac:dyDescent="0.25">
      <c r="A794" s="1">
        <v>53520</v>
      </c>
      <c r="B794" s="2" t="s">
        <v>107</v>
      </c>
      <c r="C794" s="2"/>
      <c r="D794" s="1">
        <v>7</v>
      </c>
      <c r="E794" s="3"/>
    </row>
    <row r="795" spans="1:9" x14ac:dyDescent="0.25">
      <c r="A795">
        <v>53507</v>
      </c>
      <c r="B795" t="s">
        <v>113</v>
      </c>
      <c r="D795" s="1">
        <v>7</v>
      </c>
      <c r="E795" s="3"/>
    </row>
    <row r="796" spans="1:9" x14ac:dyDescent="0.25">
      <c r="A796" s="1">
        <v>56307</v>
      </c>
      <c r="B796" s="2" t="s">
        <v>114</v>
      </c>
      <c r="C796" s="2"/>
      <c r="D796" s="1">
        <v>7</v>
      </c>
      <c r="E796" s="3"/>
    </row>
    <row r="797" spans="1:9" x14ac:dyDescent="0.25">
      <c r="A797" s="1">
        <v>56428</v>
      </c>
      <c r="B797" s="2" t="s">
        <v>115</v>
      </c>
      <c r="C797" s="2"/>
      <c r="D797" s="1">
        <v>7</v>
      </c>
      <c r="E797" s="3"/>
      <c r="I797"/>
    </row>
    <row r="798" spans="1:9" x14ac:dyDescent="0.25">
      <c r="A798" s="1">
        <v>57520</v>
      </c>
      <c r="B798" s="2" t="s">
        <v>116</v>
      </c>
      <c r="C798" s="2"/>
      <c r="D798" s="1">
        <v>7</v>
      </c>
      <c r="E798" s="3"/>
      <c r="I798"/>
    </row>
    <row r="799" spans="1:9" x14ac:dyDescent="0.25">
      <c r="A799" s="1">
        <v>48282</v>
      </c>
      <c r="B799" s="2" t="s">
        <v>136</v>
      </c>
      <c r="C799" s="2"/>
      <c r="D799" s="1">
        <v>7</v>
      </c>
      <c r="E799" s="3"/>
      <c r="I799"/>
    </row>
    <row r="800" spans="1:9" x14ac:dyDescent="0.25">
      <c r="A800" s="1">
        <v>48465</v>
      </c>
      <c r="B800" s="2" t="s">
        <v>137</v>
      </c>
      <c r="C800" s="2"/>
      <c r="D800" s="1">
        <v>7</v>
      </c>
      <c r="E800" s="3"/>
      <c r="I800"/>
    </row>
    <row r="801" spans="1:9" x14ac:dyDescent="0.25">
      <c r="A801" s="1">
        <v>57339</v>
      </c>
      <c r="B801" s="2" t="s">
        <v>148</v>
      </c>
      <c r="C801" s="2"/>
      <c r="D801" s="1">
        <v>7</v>
      </c>
      <c r="E801" s="3"/>
      <c r="I801"/>
    </row>
    <row r="802" spans="1:9" x14ac:dyDescent="0.25">
      <c r="A802" s="1">
        <v>59889</v>
      </c>
      <c r="B802" s="2" t="s">
        <v>154</v>
      </c>
      <c r="C802" s="2"/>
      <c r="D802" s="1">
        <v>7</v>
      </c>
      <c r="E802" s="3"/>
      <c r="I802"/>
    </row>
    <row r="803" spans="1:9" x14ac:dyDescent="0.25">
      <c r="A803" s="1">
        <v>48351</v>
      </c>
      <c r="B803" s="2" t="s">
        <v>158</v>
      </c>
      <c r="C803" s="2"/>
      <c r="D803" s="1">
        <v>7</v>
      </c>
      <c r="E803" s="3"/>
      <c r="I803"/>
    </row>
    <row r="804" spans="1:9" x14ac:dyDescent="0.25">
      <c r="A804" s="1">
        <v>49584</v>
      </c>
      <c r="B804" s="2" t="s">
        <v>164</v>
      </c>
      <c r="C804" s="2"/>
      <c r="D804" s="1">
        <v>7</v>
      </c>
      <c r="E804" s="3"/>
      <c r="I804"/>
    </row>
    <row r="805" spans="1:9" x14ac:dyDescent="0.25">
      <c r="A805">
        <v>49744</v>
      </c>
      <c r="B805" t="s">
        <v>166</v>
      </c>
      <c r="D805" s="1">
        <v>7</v>
      </c>
      <c r="E805" s="3"/>
      <c r="I805"/>
    </row>
    <row r="806" spans="1:9" x14ac:dyDescent="0.25">
      <c r="A806" s="1">
        <v>49219</v>
      </c>
      <c r="B806" s="2" t="s">
        <v>176</v>
      </c>
      <c r="C806" s="2"/>
      <c r="D806" s="1">
        <v>7</v>
      </c>
      <c r="E806" s="3"/>
    </row>
    <row r="807" spans="1:9" x14ac:dyDescent="0.25">
      <c r="A807" s="1">
        <v>33330</v>
      </c>
      <c r="B807" t="s">
        <v>185</v>
      </c>
      <c r="D807" s="1">
        <v>7</v>
      </c>
      <c r="E807" s="3"/>
    </row>
    <row r="808" spans="1:9" x14ac:dyDescent="0.25">
      <c r="A808" s="1">
        <v>57627</v>
      </c>
      <c r="B808" s="2" t="s">
        <v>187</v>
      </c>
      <c r="C808" s="2"/>
      <c r="D808" s="1">
        <v>7</v>
      </c>
      <c r="E808" s="3"/>
    </row>
    <row r="809" spans="1:9" x14ac:dyDescent="0.25">
      <c r="A809" s="1">
        <v>49170</v>
      </c>
      <c r="B809" s="2" t="s">
        <v>189</v>
      </c>
      <c r="C809" s="2"/>
      <c r="D809" s="1">
        <v>7</v>
      </c>
      <c r="E809" s="3"/>
    </row>
    <row r="810" spans="1:9" x14ac:dyDescent="0.25">
      <c r="A810" s="1">
        <v>53940</v>
      </c>
      <c r="B810" s="2" t="s">
        <v>204</v>
      </c>
      <c r="C810" s="2"/>
      <c r="D810" s="1">
        <v>7</v>
      </c>
      <c r="E810" s="3"/>
    </row>
    <row r="811" spans="1:9" x14ac:dyDescent="0.25">
      <c r="A811" s="1">
        <v>48477</v>
      </c>
      <c r="B811" s="2" t="s">
        <v>221</v>
      </c>
      <c r="C811" s="2"/>
      <c r="D811" s="1">
        <v>7</v>
      </c>
      <c r="E811" s="3"/>
    </row>
    <row r="812" spans="1:9" x14ac:dyDescent="0.25">
      <c r="A812" s="1">
        <v>49477</v>
      </c>
      <c r="B812" s="2" t="s">
        <v>230</v>
      </c>
      <c r="C812" s="2"/>
      <c r="D812" s="1">
        <v>7</v>
      </c>
      <c r="E812" s="3"/>
    </row>
    <row r="813" spans="1:9" x14ac:dyDescent="0.25">
      <c r="A813" s="1">
        <v>49479</v>
      </c>
      <c r="B813" s="2" t="s">
        <v>230</v>
      </c>
      <c r="C813" s="2"/>
      <c r="D813" s="1">
        <v>7</v>
      </c>
      <c r="E813" s="3"/>
    </row>
    <row r="814" spans="1:9" x14ac:dyDescent="0.25">
      <c r="A814" s="1">
        <v>48465</v>
      </c>
      <c r="B814" s="2" t="s">
        <v>235</v>
      </c>
      <c r="C814" s="2"/>
      <c r="D814" s="1">
        <v>7</v>
      </c>
      <c r="E814" s="3"/>
    </row>
    <row r="815" spans="1:9" x14ac:dyDescent="0.25">
      <c r="A815">
        <v>49549</v>
      </c>
      <c r="B815" t="s">
        <v>265</v>
      </c>
      <c r="D815" s="1">
        <v>7</v>
      </c>
    </row>
    <row r="816" spans="1:9" x14ac:dyDescent="0.25">
      <c r="A816" s="1">
        <v>49525</v>
      </c>
      <c r="B816" s="2" t="s">
        <v>271</v>
      </c>
      <c r="C816" s="2"/>
      <c r="D816" s="1">
        <v>7</v>
      </c>
    </row>
    <row r="817" spans="1:5" x14ac:dyDescent="0.25">
      <c r="A817">
        <v>49838</v>
      </c>
      <c r="B817" t="s">
        <v>271</v>
      </c>
      <c r="D817" s="1">
        <v>7</v>
      </c>
    </row>
    <row r="818" spans="1:5" x14ac:dyDescent="0.25">
      <c r="A818">
        <v>49808</v>
      </c>
      <c r="B818" t="s">
        <v>277</v>
      </c>
      <c r="D818" s="1">
        <v>7</v>
      </c>
      <c r="E818" s="3"/>
    </row>
    <row r="819" spans="1:5" x14ac:dyDescent="0.25">
      <c r="A819">
        <v>49809</v>
      </c>
      <c r="B819" t="s">
        <v>277</v>
      </c>
      <c r="D819" s="1">
        <v>7</v>
      </c>
      <c r="E819" s="3"/>
    </row>
    <row r="820" spans="1:5" x14ac:dyDescent="0.25">
      <c r="A820" s="1">
        <v>53545</v>
      </c>
      <c r="B820" s="2" t="s">
        <v>279</v>
      </c>
      <c r="C820" s="2"/>
      <c r="D820" s="1">
        <v>7</v>
      </c>
      <c r="E820" s="3"/>
    </row>
    <row r="821" spans="1:5" x14ac:dyDescent="0.25">
      <c r="A821" s="1">
        <v>59510</v>
      </c>
      <c r="B821" s="2" t="s">
        <v>280</v>
      </c>
      <c r="C821" s="2"/>
      <c r="D821" s="1">
        <v>7</v>
      </c>
      <c r="E821" s="3"/>
    </row>
    <row r="822" spans="1:5" x14ac:dyDescent="0.25">
      <c r="A822" s="1">
        <v>49828</v>
      </c>
      <c r="B822" s="2" t="s">
        <v>325</v>
      </c>
      <c r="C822" s="2"/>
      <c r="D822" s="1">
        <v>7</v>
      </c>
      <c r="E822" s="3"/>
    </row>
    <row r="823" spans="1:5" x14ac:dyDescent="0.25">
      <c r="A823" s="1">
        <v>57290</v>
      </c>
      <c r="B823" s="2" t="s">
        <v>330</v>
      </c>
      <c r="C823" s="2"/>
      <c r="D823" s="1">
        <v>7</v>
      </c>
      <c r="E823" s="3"/>
    </row>
    <row r="824" spans="1:5" x14ac:dyDescent="0.25">
      <c r="A824" s="1">
        <v>48527</v>
      </c>
      <c r="B824" s="2" t="s">
        <v>342</v>
      </c>
      <c r="C824" s="2"/>
      <c r="D824" s="1">
        <v>7</v>
      </c>
      <c r="E824" s="3"/>
    </row>
    <row r="825" spans="1:5" x14ac:dyDescent="0.25">
      <c r="A825" s="1">
        <v>48529</v>
      </c>
      <c r="B825" s="2" t="s">
        <v>342</v>
      </c>
      <c r="C825" s="2"/>
      <c r="D825" s="1">
        <v>7</v>
      </c>
      <c r="E825" s="3"/>
    </row>
    <row r="826" spans="1:5" x14ac:dyDescent="0.25">
      <c r="A826" s="1">
        <v>48531</v>
      </c>
      <c r="B826" s="2" t="s">
        <v>342</v>
      </c>
      <c r="C826" s="2"/>
      <c r="D826" s="1">
        <v>7</v>
      </c>
      <c r="E826" s="3"/>
    </row>
    <row r="827" spans="1:5" x14ac:dyDescent="0.25">
      <c r="A827" s="1">
        <v>48356</v>
      </c>
      <c r="B827" s="2" t="s">
        <v>344</v>
      </c>
      <c r="C827" s="2"/>
      <c r="D827" s="1">
        <v>7</v>
      </c>
      <c r="E827" s="3"/>
    </row>
    <row r="828" spans="1:5" x14ac:dyDescent="0.25">
      <c r="A828" s="1">
        <v>48346</v>
      </c>
      <c r="B828" s="2" t="s">
        <v>358</v>
      </c>
      <c r="C828" s="2"/>
      <c r="D828" s="1">
        <v>7</v>
      </c>
      <c r="E828" s="3"/>
    </row>
    <row r="829" spans="1:5" x14ac:dyDescent="0.25">
      <c r="A829" s="1">
        <v>33098</v>
      </c>
      <c r="B829" t="s">
        <v>362</v>
      </c>
      <c r="D829" s="1">
        <v>7</v>
      </c>
      <c r="E829" s="3"/>
    </row>
    <row r="830" spans="1:5" x14ac:dyDescent="0.25">
      <c r="A830" s="1">
        <v>48429</v>
      </c>
      <c r="B830" s="2" t="s">
        <v>381</v>
      </c>
      <c r="C830" s="2"/>
      <c r="D830" s="1">
        <v>7</v>
      </c>
      <c r="E830" s="3"/>
    </row>
    <row r="831" spans="1:5" x14ac:dyDescent="0.25">
      <c r="A831" s="1">
        <v>48431</v>
      </c>
      <c r="B831" s="2" t="s">
        <v>381</v>
      </c>
      <c r="C831" s="2"/>
      <c r="D831" s="1">
        <v>7</v>
      </c>
      <c r="E831" s="3"/>
    </row>
    <row r="832" spans="1:5" x14ac:dyDescent="0.25">
      <c r="A832" s="1">
        <v>48432</v>
      </c>
      <c r="B832" s="2" t="s">
        <v>381</v>
      </c>
      <c r="C832" s="2"/>
      <c r="D832" s="1">
        <v>7</v>
      </c>
    </row>
    <row r="833" spans="1:9" x14ac:dyDescent="0.25">
      <c r="A833" s="1">
        <v>53809</v>
      </c>
      <c r="B833" s="2" t="s">
        <v>391</v>
      </c>
      <c r="C833" s="2"/>
      <c r="D833" s="1">
        <v>7</v>
      </c>
      <c r="E833" s="3"/>
    </row>
    <row r="834" spans="1:9" x14ac:dyDescent="0.25">
      <c r="A834" s="1">
        <v>48369</v>
      </c>
      <c r="B834" s="2" t="s">
        <v>393</v>
      </c>
      <c r="C834" s="2"/>
      <c r="D834" s="1">
        <v>7</v>
      </c>
      <c r="E834" s="3"/>
    </row>
    <row r="835" spans="1:9" x14ac:dyDescent="0.25">
      <c r="A835" s="1">
        <v>48336</v>
      </c>
      <c r="B835" s="2" t="s">
        <v>398</v>
      </c>
      <c r="C835" s="2"/>
      <c r="D835" s="1">
        <v>7</v>
      </c>
      <c r="E835" s="3"/>
    </row>
    <row r="836" spans="1:9" x14ac:dyDescent="0.25">
      <c r="A836" s="1">
        <v>49545</v>
      </c>
      <c r="B836" s="2" t="s">
        <v>432</v>
      </c>
      <c r="C836" s="2"/>
      <c r="D836" s="1">
        <v>7</v>
      </c>
      <c r="E836" s="3"/>
    </row>
    <row r="837" spans="1:9" x14ac:dyDescent="0.25">
      <c r="A837" s="1">
        <v>33415</v>
      </c>
      <c r="B837" t="s">
        <v>448</v>
      </c>
      <c r="D837" s="1">
        <v>7</v>
      </c>
      <c r="E837" s="3"/>
    </row>
    <row r="838" spans="1:9" x14ac:dyDescent="0.25">
      <c r="A838" s="1">
        <v>59329</v>
      </c>
      <c r="B838" s="2" t="s">
        <v>458</v>
      </c>
      <c r="C838" s="2"/>
      <c r="D838" s="1">
        <v>7</v>
      </c>
      <c r="E838" s="3"/>
    </row>
    <row r="839" spans="1:9" x14ac:dyDescent="0.25">
      <c r="A839" s="1">
        <v>48231</v>
      </c>
      <c r="B839" s="2" t="s">
        <v>465</v>
      </c>
      <c r="C839" s="2"/>
      <c r="D839" s="1">
        <v>7</v>
      </c>
      <c r="E839" s="3"/>
    </row>
    <row r="840" spans="1:9" x14ac:dyDescent="0.25">
      <c r="A840" s="1">
        <v>57537</v>
      </c>
      <c r="B840" s="2" t="s">
        <v>495</v>
      </c>
      <c r="C840" s="2"/>
      <c r="D840" s="1">
        <v>7</v>
      </c>
      <c r="E840" s="3"/>
    </row>
    <row r="841" spans="1:9" x14ac:dyDescent="0.25">
      <c r="A841" s="1">
        <v>49594</v>
      </c>
      <c r="B841" s="2" t="s">
        <v>22</v>
      </c>
      <c r="C841" s="2"/>
      <c r="D841" s="1">
        <v>8</v>
      </c>
      <c r="E841" s="3"/>
      <c r="F841" t="s">
        <v>444</v>
      </c>
      <c r="G841" t="s">
        <v>390</v>
      </c>
      <c r="H841" t="s">
        <v>445</v>
      </c>
      <c r="I841" t="s">
        <v>446</v>
      </c>
    </row>
    <row r="842" spans="1:9" x14ac:dyDescent="0.25">
      <c r="A842" s="1">
        <v>33184</v>
      </c>
      <c r="B842" t="s">
        <v>29</v>
      </c>
      <c r="D842" s="1">
        <v>8</v>
      </c>
      <c r="E842" s="3"/>
      <c r="I842"/>
    </row>
    <row r="843" spans="1:9" x14ac:dyDescent="0.25">
      <c r="A843" s="1">
        <v>57319</v>
      </c>
      <c r="B843" s="2" t="s">
        <v>37</v>
      </c>
      <c r="C843" s="2"/>
      <c r="D843" s="1">
        <v>8</v>
      </c>
      <c r="E843" s="3"/>
      <c r="I843"/>
    </row>
    <row r="844" spans="1:9" x14ac:dyDescent="0.25">
      <c r="A844" s="1">
        <v>33014</v>
      </c>
      <c r="B844" t="s">
        <v>39</v>
      </c>
      <c r="D844" s="1">
        <v>8</v>
      </c>
      <c r="E844" s="3"/>
      <c r="I844"/>
    </row>
    <row r="845" spans="1:9" x14ac:dyDescent="0.25">
      <c r="A845">
        <v>49186</v>
      </c>
      <c r="B845" t="s">
        <v>42</v>
      </c>
      <c r="D845" s="1">
        <v>8</v>
      </c>
      <c r="I845"/>
    </row>
    <row r="846" spans="1:9" x14ac:dyDescent="0.25">
      <c r="A846" s="1">
        <v>57334</v>
      </c>
      <c r="B846" s="2" t="s">
        <v>43</v>
      </c>
      <c r="C846" s="2"/>
      <c r="D846" s="1">
        <v>8</v>
      </c>
      <c r="E846" s="3"/>
      <c r="I846"/>
    </row>
    <row r="847" spans="1:9" x14ac:dyDescent="0.25">
      <c r="A847" s="1">
        <v>49196</v>
      </c>
      <c r="B847" s="2" t="s">
        <v>44</v>
      </c>
      <c r="C847" s="2"/>
      <c r="D847" s="1">
        <v>8</v>
      </c>
      <c r="E847" s="3"/>
      <c r="I847"/>
    </row>
    <row r="848" spans="1:9" x14ac:dyDescent="0.25">
      <c r="A848" s="1">
        <v>33175</v>
      </c>
      <c r="B848" t="s">
        <v>45</v>
      </c>
      <c r="D848" s="1">
        <v>8</v>
      </c>
      <c r="E848" s="3"/>
      <c r="I848"/>
    </row>
    <row r="849" spans="1:9" x14ac:dyDescent="0.25">
      <c r="A849" s="1">
        <v>32545</v>
      </c>
      <c r="B849" t="s">
        <v>49</v>
      </c>
      <c r="D849" s="1">
        <v>8</v>
      </c>
      <c r="E849" s="3"/>
      <c r="I849"/>
    </row>
    <row r="850" spans="1:9" x14ac:dyDescent="0.25">
      <c r="A850" s="1">
        <v>49214</v>
      </c>
      <c r="B850" s="2" t="s">
        <v>50</v>
      </c>
      <c r="C850" s="2"/>
      <c r="D850" s="1">
        <v>8</v>
      </c>
      <c r="E850" s="3"/>
    </row>
    <row r="851" spans="1:9" x14ac:dyDescent="0.25">
      <c r="A851" s="1">
        <v>32105</v>
      </c>
      <c r="B851" t="s">
        <v>51</v>
      </c>
      <c r="D851" s="1">
        <v>8</v>
      </c>
      <c r="E851" s="3"/>
    </row>
    <row r="852" spans="1:9" x14ac:dyDescent="0.25">
      <c r="A852" s="1">
        <v>33181</v>
      </c>
      <c r="B852" t="s">
        <v>53</v>
      </c>
      <c r="D852" s="1">
        <v>8</v>
      </c>
    </row>
    <row r="853" spans="1:9" x14ac:dyDescent="0.25">
      <c r="A853" s="1">
        <v>53534</v>
      </c>
      <c r="B853" s="2" t="s">
        <v>57</v>
      </c>
      <c r="C853" s="2"/>
      <c r="D853" s="1">
        <v>8</v>
      </c>
      <c r="E853" s="3"/>
    </row>
    <row r="854" spans="1:9" x14ac:dyDescent="0.25">
      <c r="A854">
        <v>49844</v>
      </c>
      <c r="B854" t="s">
        <v>58</v>
      </c>
      <c r="D854" s="1">
        <v>8</v>
      </c>
    </row>
    <row r="855" spans="1:9" x14ac:dyDescent="0.25">
      <c r="A855">
        <v>49832</v>
      </c>
      <c r="B855" t="s">
        <v>63</v>
      </c>
      <c r="D855" s="1">
        <v>8</v>
      </c>
      <c r="E855" s="3"/>
    </row>
    <row r="856" spans="1:9" x14ac:dyDescent="0.25">
      <c r="A856" s="1">
        <v>49191</v>
      </c>
      <c r="B856" s="2" t="s">
        <v>64</v>
      </c>
      <c r="C856" s="2"/>
      <c r="D856" s="1">
        <v>8</v>
      </c>
      <c r="E856" s="3"/>
    </row>
    <row r="857" spans="1:9" x14ac:dyDescent="0.25">
      <c r="A857">
        <v>49593</v>
      </c>
      <c r="B857" t="s">
        <v>72</v>
      </c>
      <c r="D857" s="1">
        <v>8</v>
      </c>
      <c r="E857" s="3"/>
    </row>
    <row r="858" spans="1:9" x14ac:dyDescent="0.25">
      <c r="A858">
        <v>49163</v>
      </c>
      <c r="B858" t="s">
        <v>81</v>
      </c>
      <c r="D858" s="1">
        <v>8</v>
      </c>
      <c r="E858" s="3"/>
    </row>
    <row r="859" spans="1:9" x14ac:dyDescent="0.25">
      <c r="A859" s="1">
        <v>33034</v>
      </c>
      <c r="B859" t="s">
        <v>90</v>
      </c>
      <c r="D859" s="1">
        <v>8</v>
      </c>
      <c r="E859" s="3"/>
    </row>
    <row r="860" spans="1:9" x14ac:dyDescent="0.25">
      <c r="A860" s="1">
        <v>32257</v>
      </c>
      <c r="B860" t="s">
        <v>98</v>
      </c>
      <c r="D860" s="1">
        <v>8</v>
      </c>
      <c r="E860" s="3"/>
    </row>
    <row r="861" spans="1:9" x14ac:dyDescent="0.25">
      <c r="A861" s="1">
        <v>49401</v>
      </c>
      <c r="B861" t="s">
        <v>106</v>
      </c>
      <c r="D861" s="1">
        <v>8</v>
      </c>
    </row>
    <row r="862" spans="1:9" x14ac:dyDescent="0.25">
      <c r="A862" s="1">
        <v>33129</v>
      </c>
      <c r="B862" t="s">
        <v>112</v>
      </c>
      <c r="D862" s="1">
        <v>8</v>
      </c>
      <c r="E862" s="3"/>
    </row>
    <row r="863" spans="1:9" x14ac:dyDescent="0.25">
      <c r="A863" s="1">
        <v>32756</v>
      </c>
      <c r="B863" t="s">
        <v>117</v>
      </c>
      <c r="D863" s="1">
        <v>8</v>
      </c>
    </row>
    <row r="864" spans="1:9" x14ac:dyDescent="0.25">
      <c r="A864">
        <v>49201</v>
      </c>
      <c r="B864" t="s">
        <v>119</v>
      </c>
      <c r="D864" s="1">
        <v>8</v>
      </c>
      <c r="E864" s="3"/>
    </row>
    <row r="865" spans="1:5" x14ac:dyDescent="0.25">
      <c r="A865" s="1">
        <v>49824</v>
      </c>
      <c r="B865" s="2" t="s">
        <v>132</v>
      </c>
      <c r="C865" s="2"/>
      <c r="D865" s="1">
        <v>8</v>
      </c>
    </row>
    <row r="866" spans="1:5" x14ac:dyDescent="0.25">
      <c r="A866" s="1">
        <v>57520</v>
      </c>
      <c r="B866" s="2" t="s">
        <v>134</v>
      </c>
      <c r="C866" s="2"/>
      <c r="D866" s="1">
        <v>8</v>
      </c>
      <c r="E866" s="3"/>
    </row>
    <row r="867" spans="1:5" x14ac:dyDescent="0.25">
      <c r="A867" s="1">
        <v>49828</v>
      </c>
      <c r="B867" s="2" t="s">
        <v>152</v>
      </c>
      <c r="C867" s="2"/>
      <c r="D867" s="1">
        <v>8</v>
      </c>
      <c r="E867" s="3"/>
    </row>
    <row r="868" spans="1:5" x14ac:dyDescent="0.25">
      <c r="A868" s="1">
        <v>49632</v>
      </c>
      <c r="B868" s="2" t="s">
        <v>156</v>
      </c>
      <c r="C868" s="2"/>
      <c r="D868" s="1">
        <v>8</v>
      </c>
      <c r="E868" s="3"/>
    </row>
    <row r="869" spans="1:5" x14ac:dyDescent="0.25">
      <c r="A869" s="1">
        <v>49124</v>
      </c>
      <c r="B869" s="2" t="s">
        <v>170</v>
      </c>
      <c r="C869" s="2"/>
      <c r="D869" s="1">
        <v>8</v>
      </c>
      <c r="E869" s="3"/>
    </row>
    <row r="870" spans="1:5" x14ac:dyDescent="0.25">
      <c r="A870" s="1">
        <v>49843</v>
      </c>
      <c r="B870" s="2" t="s">
        <v>173</v>
      </c>
      <c r="C870" s="2"/>
      <c r="D870" s="1">
        <v>8</v>
      </c>
      <c r="E870" s="3"/>
    </row>
    <row r="871" spans="1:5" x14ac:dyDescent="0.25">
      <c r="A871" s="1">
        <v>59969</v>
      </c>
      <c r="B871" s="2" t="s">
        <v>190</v>
      </c>
      <c r="C871" s="2"/>
      <c r="D871" s="1">
        <v>8</v>
      </c>
      <c r="E871" s="3"/>
    </row>
    <row r="872" spans="1:5" x14ac:dyDescent="0.25">
      <c r="A872" s="1">
        <v>49205</v>
      </c>
      <c r="B872" s="2" t="s">
        <v>195</v>
      </c>
      <c r="C872" s="2"/>
      <c r="D872" s="1">
        <v>8</v>
      </c>
      <c r="E872" s="3"/>
    </row>
    <row r="873" spans="1:5" x14ac:dyDescent="0.25">
      <c r="A873">
        <v>49740</v>
      </c>
      <c r="B873" t="s">
        <v>196</v>
      </c>
      <c r="D873" s="1">
        <v>8</v>
      </c>
      <c r="E873" s="3"/>
    </row>
    <row r="874" spans="1:5" x14ac:dyDescent="0.25">
      <c r="A874" s="1">
        <v>32049</v>
      </c>
      <c r="B874" t="s">
        <v>209</v>
      </c>
      <c r="D874" s="1">
        <v>8</v>
      </c>
      <c r="E874" s="3"/>
    </row>
    <row r="875" spans="1:5" x14ac:dyDescent="0.25">
      <c r="A875" s="1">
        <v>49176</v>
      </c>
      <c r="B875" s="2" t="s">
        <v>216</v>
      </c>
      <c r="C875" s="2"/>
      <c r="D875" s="1">
        <v>8</v>
      </c>
      <c r="E875" s="3"/>
    </row>
    <row r="876" spans="1:5" x14ac:dyDescent="0.25">
      <c r="A876">
        <v>49846</v>
      </c>
      <c r="B876" t="s">
        <v>218</v>
      </c>
      <c r="D876" s="1">
        <v>8</v>
      </c>
      <c r="E876" s="3"/>
    </row>
    <row r="877" spans="1:5" x14ac:dyDescent="0.25">
      <c r="A877">
        <v>48496</v>
      </c>
      <c r="B877" t="s">
        <v>219</v>
      </c>
      <c r="D877" s="1">
        <v>8</v>
      </c>
      <c r="E877" s="3"/>
    </row>
    <row r="878" spans="1:5" x14ac:dyDescent="0.25">
      <c r="A878" s="1">
        <v>32805</v>
      </c>
      <c r="B878" t="s">
        <v>220</v>
      </c>
      <c r="D878" s="1">
        <v>8</v>
      </c>
    </row>
    <row r="879" spans="1:5" x14ac:dyDescent="0.25">
      <c r="A879" s="1">
        <v>33161</v>
      </c>
      <c r="B879" t="s">
        <v>223</v>
      </c>
      <c r="D879" s="1">
        <v>8</v>
      </c>
      <c r="E879" s="3"/>
    </row>
    <row r="880" spans="1:5" x14ac:dyDescent="0.25">
      <c r="A880">
        <v>37671</v>
      </c>
      <c r="B880" t="s">
        <v>224</v>
      </c>
      <c r="D880" s="1">
        <v>8</v>
      </c>
      <c r="E880" s="3"/>
    </row>
    <row r="881" spans="1:5" x14ac:dyDescent="0.25">
      <c r="A881" s="1">
        <v>49847</v>
      </c>
      <c r="B881" s="2" t="s">
        <v>236</v>
      </c>
      <c r="C881" s="2"/>
      <c r="D881" s="1">
        <v>8</v>
      </c>
      <c r="E881" s="3"/>
    </row>
    <row r="882" spans="1:5" x14ac:dyDescent="0.25">
      <c r="A882" s="1">
        <v>33165</v>
      </c>
      <c r="B882" t="s">
        <v>274</v>
      </c>
      <c r="D882" s="1">
        <v>8</v>
      </c>
      <c r="E882" s="3"/>
    </row>
    <row r="883" spans="1:5" x14ac:dyDescent="0.25">
      <c r="A883">
        <v>49536</v>
      </c>
      <c r="B883" t="s">
        <v>275</v>
      </c>
      <c r="D883" s="1">
        <v>8</v>
      </c>
      <c r="E883" s="3"/>
    </row>
    <row r="884" spans="1:5" x14ac:dyDescent="0.25">
      <c r="A884" s="1">
        <v>49504</v>
      </c>
      <c r="B884" s="2" t="s">
        <v>283</v>
      </c>
      <c r="C884" s="2"/>
      <c r="D884" s="1">
        <v>8</v>
      </c>
      <c r="E884" s="3"/>
    </row>
    <row r="885" spans="1:5" x14ac:dyDescent="0.25">
      <c r="A885" s="1">
        <v>32312</v>
      </c>
      <c r="B885" t="s">
        <v>284</v>
      </c>
      <c r="D885" s="1">
        <v>8</v>
      </c>
      <c r="E885" s="3"/>
    </row>
    <row r="886" spans="1:5" x14ac:dyDescent="0.25">
      <c r="A886" s="1">
        <v>59964</v>
      </c>
      <c r="B886" s="2" t="s">
        <v>293</v>
      </c>
      <c r="C886" s="2"/>
      <c r="D886" s="1">
        <v>8</v>
      </c>
      <c r="E886" s="3"/>
    </row>
    <row r="887" spans="1:5" x14ac:dyDescent="0.25">
      <c r="A887" s="1">
        <v>49324</v>
      </c>
      <c r="B887" s="2" t="s">
        <v>299</v>
      </c>
      <c r="C887" s="2"/>
      <c r="D887" s="1">
        <v>8</v>
      </c>
      <c r="E887" s="3"/>
    </row>
    <row r="888" spans="1:5" x14ac:dyDescent="0.25">
      <c r="A888" s="1">
        <v>49326</v>
      </c>
      <c r="B888" s="2" t="s">
        <v>299</v>
      </c>
      <c r="C888" s="2"/>
      <c r="D888" s="1">
        <v>8</v>
      </c>
    </row>
    <row r="889" spans="1:5" x14ac:dyDescent="0.25">
      <c r="A889" s="1">
        <v>49328</v>
      </c>
      <c r="B889" s="2" t="s">
        <v>299</v>
      </c>
      <c r="C889" s="2"/>
      <c r="D889" s="1">
        <v>8</v>
      </c>
      <c r="E889" s="3"/>
    </row>
    <row r="890" spans="1:5" x14ac:dyDescent="0.25">
      <c r="A890">
        <v>49716</v>
      </c>
      <c r="B890" t="s">
        <v>301</v>
      </c>
      <c r="D890" s="1">
        <v>8</v>
      </c>
      <c r="E890" s="3"/>
    </row>
    <row r="891" spans="1:5" x14ac:dyDescent="0.25">
      <c r="A891">
        <v>49586</v>
      </c>
      <c r="B891" t="s">
        <v>302</v>
      </c>
      <c r="D891" s="1">
        <v>8</v>
      </c>
      <c r="E891" s="3"/>
    </row>
    <row r="892" spans="1:5" x14ac:dyDescent="0.25">
      <c r="A892" s="1">
        <v>49497</v>
      </c>
      <c r="B892" s="2" t="s">
        <v>306</v>
      </c>
      <c r="C892" s="2"/>
      <c r="D892" s="1">
        <v>8</v>
      </c>
      <c r="E892" s="3"/>
    </row>
    <row r="893" spans="1:5" x14ac:dyDescent="0.25">
      <c r="A893" s="1">
        <v>32423</v>
      </c>
      <c r="B893" t="s">
        <v>309</v>
      </c>
      <c r="D893" s="1">
        <v>8</v>
      </c>
      <c r="E893" s="3"/>
    </row>
    <row r="894" spans="1:5" x14ac:dyDescent="0.25">
      <c r="A894">
        <v>49434</v>
      </c>
      <c r="B894" t="s">
        <v>327</v>
      </c>
      <c r="D894" s="1">
        <v>8</v>
      </c>
      <c r="E894" s="3"/>
    </row>
    <row r="895" spans="1:5" x14ac:dyDescent="0.25">
      <c r="A895">
        <v>49779</v>
      </c>
      <c r="B895" t="s">
        <v>339</v>
      </c>
      <c r="D895" s="1">
        <v>8</v>
      </c>
    </row>
    <row r="896" spans="1:5" x14ac:dyDescent="0.25">
      <c r="A896" s="1">
        <v>33813</v>
      </c>
      <c r="B896" t="s">
        <v>353</v>
      </c>
      <c r="D896" s="1">
        <v>8</v>
      </c>
      <c r="E896" s="3"/>
    </row>
    <row r="897" spans="1:5" x14ac:dyDescent="0.25">
      <c r="A897" s="1">
        <v>59939</v>
      </c>
      <c r="B897" s="2" t="s">
        <v>356</v>
      </c>
      <c r="C897" s="2"/>
      <c r="D897" s="1">
        <v>8</v>
      </c>
      <c r="E897" s="3"/>
    </row>
    <row r="898" spans="1:5" x14ac:dyDescent="0.25">
      <c r="A898" s="1">
        <v>49074</v>
      </c>
      <c r="B898" s="2" t="s">
        <v>357</v>
      </c>
      <c r="C898" s="2"/>
      <c r="D898" s="1">
        <v>8</v>
      </c>
      <c r="E898" s="3"/>
    </row>
    <row r="899" spans="1:5" x14ac:dyDescent="0.25">
      <c r="A899" s="1">
        <v>49076</v>
      </c>
      <c r="B899" s="2" t="s">
        <v>357</v>
      </c>
      <c r="C899" s="2"/>
      <c r="D899" s="1">
        <v>8</v>
      </c>
      <c r="E899" s="3"/>
    </row>
    <row r="900" spans="1:5" x14ac:dyDescent="0.25">
      <c r="A900" s="1">
        <v>49078</v>
      </c>
      <c r="B900" s="2" t="s">
        <v>357</v>
      </c>
      <c r="C900" s="2"/>
      <c r="D900" s="1">
        <v>8</v>
      </c>
      <c r="E900" s="3"/>
    </row>
    <row r="901" spans="1:5" x14ac:dyDescent="0.25">
      <c r="A901" s="1">
        <v>49080</v>
      </c>
      <c r="B901" s="2" t="s">
        <v>357</v>
      </c>
      <c r="C901" s="2"/>
      <c r="D901" s="1">
        <v>8</v>
      </c>
      <c r="E901" s="3"/>
    </row>
    <row r="902" spans="1:5" x14ac:dyDescent="0.25">
      <c r="A902" s="1">
        <v>49082</v>
      </c>
      <c r="B902" s="2" t="s">
        <v>357</v>
      </c>
      <c r="C902" s="2"/>
      <c r="D902" s="1">
        <v>8</v>
      </c>
      <c r="E902" s="3"/>
    </row>
    <row r="903" spans="1:5" x14ac:dyDescent="0.25">
      <c r="A903" s="1">
        <v>49084</v>
      </c>
      <c r="B903" s="2" t="s">
        <v>357</v>
      </c>
      <c r="C903" s="2"/>
      <c r="D903" s="1">
        <v>8</v>
      </c>
      <c r="E903" s="3"/>
    </row>
    <row r="904" spans="1:5" x14ac:dyDescent="0.25">
      <c r="A904" s="1">
        <v>49086</v>
      </c>
      <c r="B904" s="2" t="s">
        <v>357</v>
      </c>
      <c r="C904" s="2"/>
      <c r="D904" s="1">
        <v>8</v>
      </c>
      <c r="E904" s="3"/>
    </row>
    <row r="905" spans="1:5" x14ac:dyDescent="0.25">
      <c r="A905" s="1">
        <v>49088</v>
      </c>
      <c r="B905" s="2" t="s">
        <v>357</v>
      </c>
      <c r="C905" s="2"/>
      <c r="D905" s="1">
        <v>8</v>
      </c>
      <c r="E905" s="3"/>
    </row>
    <row r="906" spans="1:5" x14ac:dyDescent="0.25">
      <c r="A906" s="1">
        <v>49090</v>
      </c>
      <c r="B906" s="2" t="s">
        <v>357</v>
      </c>
      <c r="C906" s="2"/>
      <c r="D906" s="1">
        <v>8</v>
      </c>
      <c r="E906" s="3"/>
    </row>
    <row r="907" spans="1:5" x14ac:dyDescent="0.25">
      <c r="A907" s="1">
        <v>49179</v>
      </c>
      <c r="B907" s="2" t="s">
        <v>359</v>
      </c>
      <c r="C907" s="2"/>
      <c r="D907" s="1">
        <v>8</v>
      </c>
      <c r="E907" s="3"/>
    </row>
    <row r="908" spans="1:5" x14ac:dyDescent="0.25">
      <c r="A908" s="1">
        <v>49828</v>
      </c>
      <c r="B908" s="2" t="s">
        <v>360</v>
      </c>
      <c r="C908" s="2"/>
      <c r="D908" s="1">
        <v>8</v>
      </c>
      <c r="E908" s="3"/>
    </row>
    <row r="909" spans="1:5" x14ac:dyDescent="0.25">
      <c r="A909" s="1">
        <v>49610</v>
      </c>
      <c r="B909" s="2" t="s">
        <v>365</v>
      </c>
      <c r="C909" s="2"/>
      <c r="D909" s="1">
        <v>8</v>
      </c>
      <c r="E909" s="3"/>
    </row>
    <row r="910" spans="1:5" x14ac:dyDescent="0.25">
      <c r="A910">
        <v>49509</v>
      </c>
      <c r="B910" t="s">
        <v>369</v>
      </c>
      <c r="D910" s="1">
        <v>8</v>
      </c>
      <c r="E910" s="3"/>
    </row>
    <row r="911" spans="1:5" x14ac:dyDescent="0.25">
      <c r="A911">
        <v>49597</v>
      </c>
      <c r="B911" t="s">
        <v>383</v>
      </c>
      <c r="D911" s="1">
        <v>8</v>
      </c>
      <c r="E911" s="3"/>
    </row>
    <row r="912" spans="1:5" x14ac:dyDescent="0.25">
      <c r="A912">
        <v>49824</v>
      </c>
      <c r="B912" t="s">
        <v>384</v>
      </c>
      <c r="D912" s="1">
        <v>8</v>
      </c>
      <c r="E912" s="3"/>
    </row>
    <row r="913" spans="1:5" x14ac:dyDescent="0.25">
      <c r="A913">
        <v>48480</v>
      </c>
      <c r="B913" t="s">
        <v>401</v>
      </c>
      <c r="D913" s="1">
        <v>8</v>
      </c>
      <c r="E913" s="3"/>
    </row>
    <row r="914" spans="1:5" x14ac:dyDescent="0.25">
      <c r="A914" s="1">
        <v>33189</v>
      </c>
      <c r="B914" t="s">
        <v>403</v>
      </c>
      <c r="D914" s="1">
        <v>8</v>
      </c>
      <c r="E914" s="3"/>
    </row>
    <row r="915" spans="1:5" x14ac:dyDescent="0.25">
      <c r="A915" s="1">
        <v>57392</v>
      </c>
      <c r="B915" s="2" t="s">
        <v>405</v>
      </c>
      <c r="C915" s="2"/>
      <c r="D915" s="1">
        <v>8</v>
      </c>
      <c r="E915" s="3"/>
    </row>
    <row r="916" spans="1:5" x14ac:dyDescent="0.25">
      <c r="A916">
        <v>49777</v>
      </c>
      <c r="B916" t="s">
        <v>424</v>
      </c>
      <c r="D916" s="1">
        <v>8</v>
      </c>
      <c r="E916" s="3"/>
    </row>
    <row r="917" spans="1:5" x14ac:dyDescent="0.25">
      <c r="A917" s="1">
        <v>33803</v>
      </c>
      <c r="B917" t="s">
        <v>426</v>
      </c>
      <c r="D917" s="1">
        <v>8</v>
      </c>
      <c r="E917" s="3"/>
    </row>
    <row r="918" spans="1:5" x14ac:dyDescent="0.25">
      <c r="A918">
        <v>49767</v>
      </c>
      <c r="B918" t="s">
        <v>437</v>
      </c>
      <c r="D918" s="1">
        <v>8</v>
      </c>
      <c r="E918" s="3"/>
    </row>
    <row r="919" spans="1:5" x14ac:dyDescent="0.25">
      <c r="A919" s="1">
        <v>49843</v>
      </c>
      <c r="B919" s="2" t="s">
        <v>440</v>
      </c>
      <c r="C919" s="2"/>
      <c r="D919" s="1">
        <v>8</v>
      </c>
      <c r="E919" s="3"/>
    </row>
    <row r="920" spans="1:5" x14ac:dyDescent="0.25">
      <c r="A920" s="1">
        <v>32602</v>
      </c>
      <c r="B920" t="s">
        <v>452</v>
      </c>
      <c r="D920" s="1">
        <v>8</v>
      </c>
      <c r="E920" s="3"/>
    </row>
    <row r="921" spans="1:5" x14ac:dyDescent="0.25">
      <c r="A921">
        <v>49599</v>
      </c>
      <c r="B921" t="s">
        <v>454</v>
      </c>
      <c r="D921" s="1">
        <v>8</v>
      </c>
      <c r="E921" s="3"/>
    </row>
    <row r="922" spans="1:5" x14ac:dyDescent="0.25">
      <c r="A922" s="1">
        <v>49134</v>
      </c>
      <c r="B922" s="2" t="s">
        <v>462</v>
      </c>
      <c r="C922" s="2"/>
      <c r="D922" s="1">
        <v>8</v>
      </c>
      <c r="E922" s="3"/>
    </row>
    <row r="923" spans="1:5" x14ac:dyDescent="0.25">
      <c r="A923">
        <v>49134</v>
      </c>
      <c r="B923" t="s">
        <v>462</v>
      </c>
      <c r="D923" s="1">
        <v>8</v>
      </c>
      <c r="E923" s="3"/>
    </row>
    <row r="924" spans="1:5" x14ac:dyDescent="0.25">
      <c r="A924">
        <v>34414</v>
      </c>
      <c r="B924" t="s">
        <v>464</v>
      </c>
      <c r="D924" s="1">
        <v>8</v>
      </c>
      <c r="E924" s="3"/>
    </row>
    <row r="925" spans="1:5" x14ac:dyDescent="0.25">
      <c r="A925">
        <v>33824</v>
      </c>
      <c r="B925" t="s">
        <v>477</v>
      </c>
      <c r="D925" s="1">
        <v>8</v>
      </c>
      <c r="E925" s="3"/>
    </row>
    <row r="926" spans="1:5" x14ac:dyDescent="0.25">
      <c r="A926" s="1">
        <v>49492</v>
      </c>
      <c r="B926" s="2" t="s">
        <v>480</v>
      </c>
      <c r="C926" s="2"/>
      <c r="D926" s="1">
        <v>8</v>
      </c>
      <c r="E926" s="3"/>
    </row>
    <row r="927" spans="1:5" x14ac:dyDescent="0.25">
      <c r="A927">
        <v>49835</v>
      </c>
      <c r="B927" t="s">
        <v>485</v>
      </c>
      <c r="D927" s="1">
        <v>8</v>
      </c>
      <c r="E927" s="3"/>
    </row>
    <row r="928" spans="1:5" x14ac:dyDescent="0.25">
      <c r="A928" s="1">
        <v>56479</v>
      </c>
      <c r="B928" s="2" t="s">
        <v>487</v>
      </c>
      <c r="C928" s="2"/>
      <c r="D928" s="1">
        <v>8</v>
      </c>
      <c r="E928" s="3"/>
    </row>
    <row r="929" spans="1:5" x14ac:dyDescent="0.25">
      <c r="A929" s="1">
        <v>49849</v>
      </c>
      <c r="B929" s="2" t="s">
        <v>489</v>
      </c>
      <c r="C929" s="2"/>
      <c r="D929" s="1">
        <v>8</v>
      </c>
      <c r="E929" s="3"/>
    </row>
    <row r="930" spans="1:5" x14ac:dyDescent="0.25">
      <c r="A930">
        <v>59955</v>
      </c>
      <c r="B930" t="s">
        <v>492</v>
      </c>
      <c r="D930" s="1">
        <v>8</v>
      </c>
      <c r="E930" s="3"/>
    </row>
    <row r="931" spans="1:5" x14ac:dyDescent="0.25">
      <c r="A931" s="1">
        <v>54516</v>
      </c>
      <c r="B931" s="2" t="s">
        <v>497</v>
      </c>
      <c r="C931" s="2"/>
      <c r="D931" s="1">
        <v>8</v>
      </c>
      <c r="E931" s="3"/>
    </row>
    <row r="932" spans="1:5" x14ac:dyDescent="0.25">
      <c r="A932" s="1"/>
      <c r="B932" s="2"/>
      <c r="D932" s="1">
        <v>9</v>
      </c>
    </row>
  </sheetData>
  <sheetProtection algorithmName="SHA-512" hashValue="kKyjto0Sv6+RVBBInjgQoB9PqJSz0lfWBlHIjYkSCQsQuCmWDSa2D3M+76SboIZOr0OitTOgbICT9EA6MMT4NQ==" saltValue="RGXfe7I3oMoUdp4H2N0gdQ==" spinCount="100000" sheet="1" selectLockedCells="1" selectUnlockedCells="1"/>
  <sortState xmlns:xlrd2="http://schemas.microsoft.com/office/spreadsheetml/2017/richdata2" ref="D1:D931">
    <sortCondition ref="D1:D931"/>
  </sortState>
  <pageMargins left="0.7" right="0.7" top="0.78740157499999996" bottom="0.78740157499999996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Abfrage</vt:lpstr>
      <vt:lpstr>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Schäfer</dc:creator>
  <cp:lastModifiedBy>F-IT-Solutions Tim Franke</cp:lastModifiedBy>
  <dcterms:created xsi:type="dcterms:W3CDTF">2022-01-11T10:39:16Z</dcterms:created>
  <dcterms:modified xsi:type="dcterms:W3CDTF">2023-08-09T16:58:46Z</dcterms:modified>
</cp:coreProperties>
</file>